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nt\Documents\Academia\Scientific Research\3.Works in progress\2020\Madagascar 2020\submission\"/>
    </mc:Choice>
  </mc:AlternateContent>
  <xr:revisionPtr revIDLastSave="0" documentId="13_ncr:1_{4C2FD906-084A-473B-82F2-C712329F406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) narrow endemic per ecoregion" sheetId="2" r:id="rId1"/>
    <sheet name="b) dominant grass suites" sheetId="6" r:id="rId2"/>
    <sheet name="c) fire-adapted FG" sheetId="9" r:id="rId3"/>
    <sheet name="d) highland sites NASA fire" sheetId="5" r:id="rId4"/>
  </sheets>
  <calcPr calcId="191029"/>
</workbook>
</file>

<file path=xl/calcChain.xml><?xml version="1.0" encoding="utf-8"?>
<calcChain xmlns="http://schemas.openxmlformats.org/spreadsheetml/2006/main">
  <c r="E21" i="6" l="1"/>
  <c r="E20" i="6"/>
  <c r="E19" i="6"/>
  <c r="L10" i="9" l="1"/>
  <c r="K28" i="9"/>
  <c r="K25" i="9"/>
  <c r="K24" i="9"/>
  <c r="K23" i="9"/>
  <c r="K22" i="9"/>
  <c r="K21" i="9"/>
  <c r="K20" i="9"/>
  <c r="K19" i="9"/>
  <c r="K18" i="9"/>
  <c r="K17" i="9"/>
  <c r="K16" i="9"/>
  <c r="L15" i="9"/>
  <c r="K15" i="9"/>
  <c r="L14" i="9"/>
  <c r="K14" i="9"/>
  <c r="L13" i="9"/>
  <c r="L12" i="9"/>
  <c r="K12" i="9"/>
  <c r="L11" i="9"/>
  <c r="K11" i="9"/>
  <c r="K10" i="9"/>
  <c r="L9" i="9"/>
  <c r="K9" i="9"/>
  <c r="I53" i="9" l="1"/>
  <c r="I52" i="9"/>
  <c r="I51" i="9"/>
  <c r="C12" i="2" l="1"/>
  <c r="C13" i="2"/>
  <c r="C14" i="2"/>
  <c r="C15" i="2"/>
  <c r="C16" i="2"/>
  <c r="C17" i="2"/>
  <c r="C18" i="2"/>
  <c r="C19" i="2"/>
  <c r="C11" i="2"/>
  <c r="E19" i="2" l="1"/>
  <c r="G30" i="2" s="1"/>
  <c r="E18" i="2"/>
  <c r="G28" i="2" s="1"/>
  <c r="E17" i="2"/>
  <c r="E16" i="2"/>
  <c r="E12" i="2"/>
  <c r="E13" i="2"/>
  <c r="E14" i="2"/>
  <c r="E15" i="2"/>
  <c r="E11" i="2"/>
  <c r="G26" i="2" l="1"/>
  <c r="G22" i="2"/>
  <c r="G24" i="2"/>
</calcChain>
</file>

<file path=xl/sharedStrings.xml><?xml version="1.0" encoding="utf-8"?>
<sst xmlns="http://schemas.openxmlformats.org/spreadsheetml/2006/main" count="720" uniqueCount="692">
  <si>
    <t>Central Highlands</t>
  </si>
  <si>
    <t>Central Highlands Itremo</t>
  </si>
  <si>
    <t>Central Highlands South West</t>
  </si>
  <si>
    <t>endemic to ecoregion</t>
  </si>
  <si>
    <t>6. Acroceras parvulum E</t>
  </si>
  <si>
    <t>7. Acroceras tenuicaule E</t>
  </si>
  <si>
    <t>8. Adenochloa hymeniochila</t>
  </si>
  <si>
    <t>9. Agrostis decaryana E</t>
  </si>
  <si>
    <t>10. Agrostis elliotii E</t>
  </si>
  <si>
    <t>11. Agrostis humbertii E</t>
  </si>
  <si>
    <t>12. Agrostis marojejyensis E</t>
  </si>
  <si>
    <t>13. Agrostis perennans</t>
  </si>
  <si>
    <t>14. Agrostis tsaratananensis E</t>
  </si>
  <si>
    <t>15. Agrostis tsiafajavonensis E</t>
  </si>
  <si>
    <t>16. Agrostis tsitondroinensis E</t>
  </si>
  <si>
    <t>17. Alloteropsis cimicina</t>
  </si>
  <si>
    <t>18. Alloteropsis paniculata</t>
  </si>
  <si>
    <t>19. Alloteropsis semialata</t>
  </si>
  <si>
    <t>20. Andropogon andringitrense E</t>
  </si>
  <si>
    <t>21. Andropogon eucomus</t>
  </si>
  <si>
    <t>22. Andropogon huillensis</t>
  </si>
  <si>
    <t>23. Andropogon ibityensis E</t>
  </si>
  <si>
    <t>24. Andropogon imerinensis E</t>
  </si>
  <si>
    <t>25. Andropogon itremoensis E</t>
  </si>
  <si>
    <t>26. Andropogon ivohibensis E</t>
  </si>
  <si>
    <t>27. Andropogon trichozygus E</t>
  </si>
  <si>
    <t>28. Andropogon tsaratananensis E</t>
  </si>
  <si>
    <t>29. Anthoxanthum madagascariense E</t>
  </si>
  <si>
    <t>30. Anthoxanthum odoratum</t>
  </si>
  <si>
    <t>31. Aristida adscensionis</t>
  </si>
  <si>
    <t>32. Aristida ambongensis E</t>
  </si>
  <si>
    <t>33. Aristida barbicollis</t>
  </si>
  <si>
    <t>34. Aristida congesta</t>
  </si>
  <si>
    <t>35. Aristida cumingiana</t>
  </si>
  <si>
    <t>36. Aristida junciformis</t>
  </si>
  <si>
    <t>37. Aristida rufescens E</t>
  </si>
  <si>
    <t>38. Aristida similis E</t>
  </si>
  <si>
    <t>39. Aristida tenuissima E</t>
  </si>
  <si>
    <t>40. Arthraxon antsirabensis E</t>
  </si>
  <si>
    <t>41. Arthraxon lancifolius</t>
  </si>
  <si>
    <t>42. Arundinaria ambositrensis E</t>
  </si>
  <si>
    <t>43. Arundinaria humbertii E</t>
  </si>
  <si>
    <t>44. Arundinaria ibityensis E</t>
  </si>
  <si>
    <t>45. Arundinaria madagascariensis E</t>
  </si>
  <si>
    <t>46. Arundinaria marojejyensis E</t>
  </si>
  <si>
    <t>47. Arundinaria perrieri E</t>
  </si>
  <si>
    <t>48. Arundinella nepalensis</t>
  </si>
  <si>
    <t>49. Axonopus compressus</t>
  </si>
  <si>
    <t>50. Bambusa multiplex</t>
  </si>
  <si>
    <t>51. Bambusa vulgaris</t>
  </si>
  <si>
    <t>52. Bothriochloa bladhii</t>
  </si>
  <si>
    <t>53. Bothriochloa insculpta</t>
  </si>
  <si>
    <t>54. Bothriochloa pertusa</t>
  </si>
  <si>
    <t>55. Brachiaria antsirabensis E</t>
  </si>
  <si>
    <t>56. Brachiaria arrecta</t>
  </si>
  <si>
    <t>57. Brachiaria bemarivensis E</t>
  </si>
  <si>
    <t>58. Brachiaria brizantha</t>
  </si>
  <si>
    <t>59. Brachiaria comorensis</t>
  </si>
  <si>
    <t>60. Brachiaria deflexa</t>
  </si>
  <si>
    <t>61. Brachiaria dimorpha E</t>
  </si>
  <si>
    <t>62. Brachiaria distachya</t>
  </si>
  <si>
    <t>63. Brachiaria epacridifolia E</t>
  </si>
  <si>
    <t>64. Brachiaria fragrans E</t>
  </si>
  <si>
    <t>65. Brachiaria fruticulosa E</t>
  </si>
  <si>
    <t>66. Brachiaria hubbardii</t>
  </si>
  <si>
    <t>67. Brachiaria humbertiana E</t>
  </si>
  <si>
    <t>68. Brachiaria jubata</t>
  </si>
  <si>
    <t>69. Brachiaria leandriana E</t>
  </si>
  <si>
    <t>70. Brachiaria mutica</t>
  </si>
  <si>
    <t>71. Brachiaria nana E</t>
  </si>
  <si>
    <t>72. Brachiaria perrieri E</t>
  </si>
  <si>
    <t>73. Brachiaria pseudodichotoma E</t>
  </si>
  <si>
    <t>74. Brachiaria ramosa</t>
  </si>
  <si>
    <t>75. Brachiaria ruziziensis</t>
  </si>
  <si>
    <t>76. Brachiaria subquadripara</t>
  </si>
  <si>
    <t>77. Brachiaria subrostrata E</t>
  </si>
  <si>
    <t>78. Brachiaria tsiafajavonensis E</t>
  </si>
  <si>
    <t>79. Brachiaria umbellata</t>
  </si>
  <si>
    <t>80. Brachypodium flexum</t>
  </si>
  <si>
    <t>81. Brachypodium humbertianum E</t>
  </si>
  <si>
    <t>82. Brachypodium madagascarensis E</t>
  </si>
  <si>
    <t>83. Brachypodium perrieri E</t>
  </si>
  <si>
    <t>84. Briza minor</t>
  </si>
  <si>
    <t>85. Bromus andringitrensis E</t>
  </si>
  <si>
    <t>86. Bromus pectinatus</t>
  </si>
  <si>
    <t>87. Calamagrostis emirnensis E</t>
  </si>
  <si>
    <t>88. Cathariostachys capitata E</t>
  </si>
  <si>
    <t>89. Cathariostachys madagascariensis E</t>
  </si>
  <si>
    <t>90. Cenchrus (Pennisetum pseudotriticoides)</t>
  </si>
  <si>
    <t>91. Cenchrus (Pennisetum villosum)</t>
  </si>
  <si>
    <t>92. Cenchrus americanus</t>
  </si>
  <si>
    <t>93. Cenchrus biflorus</t>
  </si>
  <si>
    <t>94. Cenchrus ciliaris</t>
  </si>
  <si>
    <t>95. Cenchrus clandestinus</t>
  </si>
  <si>
    <t>96. Cenchrus echinatus</t>
  </si>
  <si>
    <t>97. Cenchrus hohenackeri</t>
  </si>
  <si>
    <t>98. Cenchrus melanostachyus E</t>
  </si>
  <si>
    <t>99. Cenchrus pedicellatus</t>
  </si>
  <si>
    <t>100. Cenchrus polystachios</t>
  </si>
  <si>
    <t>101. Cenchrus purpureus</t>
  </si>
  <si>
    <t>102. Cephalostachyum chevalieri E</t>
  </si>
  <si>
    <t>103. Cephalostachyum perrieri E</t>
  </si>
  <si>
    <t>104. Cephalostachyum viguieri E</t>
  </si>
  <si>
    <t>105. Chloris barbata</t>
  </si>
  <si>
    <t>106. Chloris filiformis</t>
  </si>
  <si>
    <t>107. Chloris gayana</t>
  </si>
  <si>
    <t>108. Chloris humbertiana E</t>
  </si>
  <si>
    <t>109. Chloris pycnothrix</t>
  </si>
  <si>
    <t>110. Chloris roxburghiana</t>
  </si>
  <si>
    <t>111. Chloris virgata</t>
  </si>
  <si>
    <t>112. Chrysopogon humbertianus E</t>
  </si>
  <si>
    <t>113. Chrysopogon serrulatus</t>
  </si>
  <si>
    <t>114. Chrysopogon zizanioides</t>
  </si>
  <si>
    <t>115. Coelachne africana</t>
  </si>
  <si>
    <t>116. Coelachne simpliciuscula</t>
  </si>
  <si>
    <t>117. Coix lacryma-jobi</t>
  </si>
  <si>
    <t>118. Craspedorhachis africana</t>
  </si>
  <si>
    <t>119. Craspedorhachis rhodesiana</t>
  </si>
  <si>
    <t>120. Crypsis schoenoides</t>
  </si>
  <si>
    <t>121. Ctenium concinnum</t>
  </si>
  <si>
    <t>122. Cymbopogon caesius</t>
  </si>
  <si>
    <t>123. Cymbopogon citratus</t>
  </si>
  <si>
    <t>124. Cymbopogon flexuosus</t>
  </si>
  <si>
    <t>125. Cymbopogon giganteus</t>
  </si>
  <si>
    <t>126. Cymbopogon martinii</t>
  </si>
  <si>
    <t>127. Cymbopogon nardus</t>
  </si>
  <si>
    <t>128. Cymbopogon pruinosus</t>
  </si>
  <si>
    <t>129. Cynodon coursii E</t>
  </si>
  <si>
    <t>130. Cynodon dactylon</t>
  </si>
  <si>
    <t>131. Cynodon plectostachyus</t>
  </si>
  <si>
    <t>132. Cynodon radiatus</t>
  </si>
  <si>
    <t>133. Cynodon transvaalensis</t>
  </si>
  <si>
    <t>134. Cyphochlaena madagascariensis</t>
  </si>
  <si>
    <t>135. Cyphochlaena sclerioides</t>
  </si>
  <si>
    <t>136. Cyrtococcum bosseri E</t>
  </si>
  <si>
    <t>137. Cyrtococcum deltoideum E</t>
  </si>
  <si>
    <t>138. Cyrtococcum humbertianum E</t>
  </si>
  <si>
    <t>139. Cyrtococcum multinode</t>
  </si>
  <si>
    <t>140. Cyrtococcum nossibeense E</t>
  </si>
  <si>
    <t>141. Cyrtococcum oxyphyllum</t>
  </si>
  <si>
    <t>142. Cyrtococcum tamatavense E</t>
  </si>
  <si>
    <t>143. Cyrtococcum trigonum</t>
  </si>
  <si>
    <t>144. Dactyloctenium aegyptium</t>
  </si>
  <si>
    <t>145. Dactyloctenium australe</t>
  </si>
  <si>
    <t>146. Dactyloctenium capitatum E</t>
  </si>
  <si>
    <t>147. Dactyloctenium ctenoides</t>
  </si>
  <si>
    <t>148. Dactyloctenium geminatum</t>
  </si>
  <si>
    <t>149. Dactyloctenium giganteum</t>
  </si>
  <si>
    <t>150. Dactyloctenium pilosum</t>
  </si>
  <si>
    <t>151. Daknopholis boivinii</t>
  </si>
  <si>
    <t>152. Decaryella madagascariensis E</t>
  </si>
  <si>
    <t>153. Decaryochloa diadelpha E</t>
  </si>
  <si>
    <t>154. Dendrocalamus asper</t>
  </si>
  <si>
    <t>155. Dendrocalamus giganteus</t>
  </si>
  <si>
    <t>156. Dichanthium annulatum</t>
  </si>
  <si>
    <t>157. Dichanthium aristatum</t>
  </si>
  <si>
    <t>158. Diectomis fastigiatus</t>
  </si>
  <si>
    <t>159. Digitaria abyssinica</t>
  </si>
  <si>
    <t>160. Digitaria ankaratrensis E</t>
  </si>
  <si>
    <t>161. Digitaria argyrograpta</t>
  </si>
  <si>
    <t>162. Digitaria argyrotricha</t>
  </si>
  <si>
    <t>163. Digitaria atrofusca</t>
  </si>
  <si>
    <t>164. Digitaria bicornis</t>
  </si>
  <si>
    <t>165. Digitaria ciliaris</t>
  </si>
  <si>
    <t>166. Digitaria debilis</t>
  </si>
  <si>
    <t>167. Digitaria didactyla</t>
  </si>
  <si>
    <t>168. Digitaria fulva E</t>
  </si>
  <si>
    <t>169. Digitaria fuscescens</t>
  </si>
  <si>
    <t>170. Digitaria gazensis</t>
  </si>
  <si>
    <t>171. Digitaria horizontalis</t>
  </si>
  <si>
    <t>172. Digitaria humbertii E</t>
  </si>
  <si>
    <t>173. Digitaria longiflora</t>
  </si>
  <si>
    <t>174. Digitaria madagascariensis E</t>
  </si>
  <si>
    <t>175. Digitaria manongarivensis E</t>
  </si>
  <si>
    <t>176. Digitaria nuda</t>
  </si>
  <si>
    <t>177. Digitaria perrieri E</t>
  </si>
  <si>
    <t>178. Digitaria perrottetii</t>
  </si>
  <si>
    <t>179. Digitaria planiculmis E</t>
  </si>
  <si>
    <t>180. Digitaria psammophila E</t>
  </si>
  <si>
    <t>181. Digitaria pseudodiagonalis</t>
  </si>
  <si>
    <t>182. Digitaria radicosa</t>
  </si>
  <si>
    <t>183. Digitaria setifolia</t>
  </si>
  <si>
    <t>184. Digitaria setigera</t>
  </si>
  <si>
    <t>185. Digitaria thouaresiana</t>
  </si>
  <si>
    <t>186. Digitaria tricholaenoides</t>
  </si>
  <si>
    <t>187. Digitaria velutina</t>
  </si>
  <si>
    <t>188. Digitaria violascens</t>
  </si>
  <si>
    <t>189. Dimeria madagascariensis E</t>
  </si>
  <si>
    <t>190. Dimeria manongarivensis E</t>
  </si>
  <si>
    <t>191. Dimeria perrieri E</t>
  </si>
  <si>
    <t>192. Dinebra caerulescens</t>
  </si>
  <si>
    <t>193. Dinebra panicea</t>
  </si>
  <si>
    <t>194. Dinebra perrieri E</t>
  </si>
  <si>
    <t>195. Dinebra retroflexa</t>
  </si>
  <si>
    <t>196. Dinebra squarrosa</t>
  </si>
  <si>
    <t>197. Diplachne fusca</t>
  </si>
  <si>
    <t>198. Echinochloa colona</t>
  </si>
  <si>
    <t>199. Echinochloa crusgalli</t>
  </si>
  <si>
    <t>200. Echinochloa pyramidalis</t>
  </si>
  <si>
    <t>201. Echinochloa stagnina</t>
  </si>
  <si>
    <t>202. Echinolaena egregia E</t>
  </si>
  <si>
    <t>203. Echinolaena humbertiana E</t>
  </si>
  <si>
    <t>204. Echinolaena madagascariensis E</t>
  </si>
  <si>
    <t>205. Ehrharta stipoides</t>
  </si>
  <si>
    <t>206. Eleusine africana</t>
  </si>
  <si>
    <t>207. Eleusine coracana</t>
  </si>
  <si>
    <t>208. Eleusine indica</t>
  </si>
  <si>
    <t>209. Elionurus tristis</t>
  </si>
  <si>
    <t>210. Enneapogon cenchroides</t>
  </si>
  <si>
    <t>211. Enteropgon prieurii</t>
  </si>
  <si>
    <t>212. Enteropogon monostachyos</t>
  </si>
  <si>
    <t>213. Enteropogon sechellensis</t>
  </si>
  <si>
    <t>214. Eragrostis aethiopica</t>
  </si>
  <si>
    <t>215. Eragrostis ambohibengensis E</t>
  </si>
  <si>
    <t>216. Eragrostis ambositrensis E</t>
  </si>
  <si>
    <t>217. Eragrostis ambrensis E</t>
  </si>
  <si>
    <t>218. Eragrostis aspera</t>
  </si>
  <si>
    <t>219. Eragrostis atrovirens</t>
  </si>
  <si>
    <t>220. Eragrostis bemarivensis</t>
  </si>
  <si>
    <t>221. Eragrostis betsileensis E</t>
  </si>
  <si>
    <t>222. Eragrostis boinensis E</t>
  </si>
  <si>
    <t>223. Eragrostis capensis</t>
  </si>
  <si>
    <t>224. Eragrostis capuronii E</t>
  </si>
  <si>
    <t>225. Eragrostis chabouisii E</t>
  </si>
  <si>
    <t>226. Eragrostis chapelieri E</t>
  </si>
  <si>
    <t>227. Eragrostis cilianensis</t>
  </si>
  <si>
    <t>228. Eragrostis ciliaris</t>
  </si>
  <si>
    <t>229. Eragrostis curvula</t>
  </si>
  <si>
    <t>230. Eragrostis cylindriflora</t>
  </si>
  <si>
    <t>231. Eragrostis gangetica</t>
  </si>
  <si>
    <t>232. Eragrostis gummiflua</t>
  </si>
  <si>
    <t>233. Eragrostis hildebrandtii E</t>
  </si>
  <si>
    <t>234. Eragrostis humbertii E</t>
  </si>
  <si>
    <t>235. Eragrostis japonica</t>
  </si>
  <si>
    <t>236. Eragrostis lateritica E</t>
  </si>
  <si>
    <t>237. Eragrostis macilenta</t>
  </si>
  <si>
    <t>238. Eragrostis majungensis E</t>
  </si>
  <si>
    <t>239. Eragrostis mandrarensis E</t>
  </si>
  <si>
    <t>240. Eragrostis minor</t>
  </si>
  <si>
    <t>241. Eragrostis multicaulis</t>
  </si>
  <si>
    <t>242. Eragrostis patula</t>
  </si>
  <si>
    <t>243. Eragrostis perrieri E</t>
  </si>
  <si>
    <t>244. Eragrostis pilosa</t>
  </si>
  <si>
    <t>245. Eragrostis plana</t>
  </si>
  <si>
    <t>246. Eragrostis racemosa</t>
  </si>
  <si>
    <t>247. Eragrostis sambiranensis E</t>
  </si>
  <si>
    <t>248. Eragrostis sarmentosa</t>
  </si>
  <si>
    <t>249. Eragrostis stolonifera E</t>
  </si>
  <si>
    <t>250. Eragrostis subaequiglumis</t>
  </si>
  <si>
    <t>251. Eragrostis tef</t>
  </si>
  <si>
    <t>252. Eragrostis tenella</t>
  </si>
  <si>
    <t>253. Eragrostis tenuifolia</t>
  </si>
  <si>
    <t>254. Eragrostis unioloides</t>
  </si>
  <si>
    <t>255. Eragrostis viguieri E</t>
  </si>
  <si>
    <t>256. Eriochloa fatmensis</t>
  </si>
  <si>
    <t>257. Eriochloa meyeriana</t>
  </si>
  <si>
    <t>258. Eriochloa parvispiculata</t>
  </si>
  <si>
    <t>259. Eriochloa procera</t>
  </si>
  <si>
    <t>260. Eriochloa stapfiana</t>
  </si>
  <si>
    <t>261. Eriochloa subulifera</t>
  </si>
  <si>
    <t>262. Euclasta condylotricha</t>
  </si>
  <si>
    <t>263. Eulalia aurea</t>
  </si>
  <si>
    <t>264. Eulalia villosa</t>
  </si>
  <si>
    <t>265. Festuca (Pseudobromus breviligulatus) E</t>
  </si>
  <si>
    <t>266. Festuca (Pseudobromus tenuifolius) E</t>
  </si>
  <si>
    <t>267. Festuca ambilobensis E</t>
  </si>
  <si>
    <t>268. Festuca brevipaleata E</t>
  </si>
  <si>
    <t>269. Festuca camusiana E</t>
  </si>
  <si>
    <t>270. Festuca humbertii E</t>
  </si>
  <si>
    <t>271. Festuca perrieri E</t>
  </si>
  <si>
    <t>272. Gigantochloa pseudoarundinacea</t>
  </si>
  <si>
    <t>273. Hackelochloa granularis</t>
  </si>
  <si>
    <t>274. Halopyrum mucronatum</t>
  </si>
  <si>
    <t>275. Helictotrichon elongatum</t>
  </si>
  <si>
    <t>276. Helictotrichon milanjianum</t>
  </si>
  <si>
    <t>277. Hemarthria altissima</t>
  </si>
  <si>
    <t>278. Heteropholis benoistii E</t>
  </si>
  <si>
    <t>279. Heteropogon contortus</t>
  </si>
  <si>
    <t>280. Heteropogon melanocarpus</t>
  </si>
  <si>
    <t>281. Hickelia alaotrensis E</t>
  </si>
  <si>
    <t>282. Hickelia madagascariensis E</t>
  </si>
  <si>
    <t>283. Hickelia perrieri E</t>
  </si>
  <si>
    <t>284. Hitchcockella baronii E</t>
  </si>
  <si>
    <t>285. Humbertochloa bambusiuscula E</t>
  </si>
  <si>
    <t>286. Hyparrhenia cymbaria</t>
  </si>
  <si>
    <t>287. Hyparrhenia diplandra</t>
  </si>
  <si>
    <t>288. Hyparrhenia filipendula</t>
  </si>
  <si>
    <t>289. Hyparrhenia hirta</t>
  </si>
  <si>
    <t>290. Hyparrhenia newtonii</t>
  </si>
  <si>
    <t>291. Hyparrhenia nyassae</t>
  </si>
  <si>
    <t>292. Hyparrhenia rufa</t>
  </si>
  <si>
    <t>293. Hyparrhenia schimperi</t>
  </si>
  <si>
    <t>294. Hyparrhenia variabilis</t>
  </si>
  <si>
    <t>295. Hyperthelia dissoluta</t>
  </si>
  <si>
    <t>296. Imperata cylindrica</t>
  </si>
  <si>
    <t>297. Isachne ciliaris</t>
  </si>
  <si>
    <t>298. Isachne hirtissima E</t>
  </si>
  <si>
    <t>299. Isachne humbertiana E</t>
  </si>
  <si>
    <t>300. Isachne humicola E</t>
  </si>
  <si>
    <t>301. Isachne mauritiana</t>
  </si>
  <si>
    <t>302. Isachne muscicola E</t>
  </si>
  <si>
    <t>303. Ischaemum ciliare</t>
  </si>
  <si>
    <t>304. Ischaemum heterotrichum</t>
  </si>
  <si>
    <t>305. Ischaemum koleostachys</t>
  </si>
  <si>
    <t>306. Ischaemum polystachyum</t>
  </si>
  <si>
    <t>307. Ischaemum rugosum</t>
  </si>
  <si>
    <t>308. Lecomtella madagascariensis E</t>
  </si>
  <si>
    <t>309. Leersia hexandra</t>
  </si>
  <si>
    <t>310. Leersia perrieri</t>
  </si>
  <si>
    <t>311. Leptaspis zeylanica</t>
  </si>
  <si>
    <t>312. Leptocarydion vulpiastrum</t>
  </si>
  <si>
    <t>313. Lepturus anadabolavensis E</t>
  </si>
  <si>
    <t>314. Lepturus androyensis E</t>
  </si>
  <si>
    <t>315. Lepturus boinensis E</t>
  </si>
  <si>
    <t>316. Lepturus humbertianus E</t>
  </si>
  <si>
    <t>317. Lepturus perrieri E</t>
  </si>
  <si>
    <t>318. Lepturus radicans</t>
  </si>
  <si>
    <t>319. Lepturus repens</t>
  </si>
  <si>
    <t>320. Loudetia filifolia</t>
  </si>
  <si>
    <t>321. Loudetia simplex</t>
  </si>
  <si>
    <t>322. Maltebrunia leersioides E</t>
  </si>
  <si>
    <t>323. Maltebrunia maroana E</t>
  </si>
  <si>
    <t>324. Megastachya madagascariensis E</t>
  </si>
  <si>
    <t>325. Megastachya mucronata</t>
  </si>
  <si>
    <t>326. Melinis minutiflora</t>
  </si>
  <si>
    <t>327. Melinis nerviglumis</t>
  </si>
  <si>
    <t>328. Melinis repens</t>
  </si>
  <si>
    <t>329. Merxmuellera ambalavaoensis E</t>
  </si>
  <si>
    <t>330. Merxmuellera macowanii E</t>
  </si>
  <si>
    <t>331. Merxmuellera tsaratananensis E</t>
  </si>
  <si>
    <t>332. Microchloa kunthii</t>
  </si>
  <si>
    <t>333. Microstegium nudum</t>
  </si>
  <si>
    <t>334. Moorochloa eruciformis</t>
  </si>
  <si>
    <t>335. Nastus ambrensis E</t>
  </si>
  <si>
    <t>336. Nastus aristatus E</t>
  </si>
  <si>
    <t>337. Nastus decaryanus E</t>
  </si>
  <si>
    <t>338. Nastus elongatus E</t>
  </si>
  <si>
    <t>339. Nastus emirnensis E</t>
  </si>
  <si>
    <t>340. Nastus humbertianus E</t>
  </si>
  <si>
    <t>341. Nastus lokohensis E</t>
  </si>
  <si>
    <t>342. Nastus madagascariensis E</t>
  </si>
  <si>
    <t>343. Nastus manongarivensis E</t>
  </si>
  <si>
    <t>344. Nastus perrieri E</t>
  </si>
  <si>
    <t>345. Nastus tsaratananensis E</t>
  </si>
  <si>
    <t>346. Neostapfiella chloridiantha E</t>
  </si>
  <si>
    <t>347. Neostapfiella humbertiana E</t>
  </si>
  <si>
    <t>348. Neostapfiella perrieri E</t>
  </si>
  <si>
    <t>349. Neyraudia arundinacea</t>
  </si>
  <si>
    <t>350. Olyra latifolia</t>
  </si>
  <si>
    <t>351. Oplismenus burmannii</t>
  </si>
  <si>
    <t>352. Oplismenus compositus</t>
  </si>
  <si>
    <t>353. Oplismenus flavicomus E</t>
  </si>
  <si>
    <t>354. Oplismenus hirtellus</t>
  </si>
  <si>
    <t>355. Oplismenus undulatifolius</t>
  </si>
  <si>
    <t>356. Oryza longistaminata</t>
  </si>
  <si>
    <t>357. Oryza punctata</t>
  </si>
  <si>
    <t>358. Oryza sativa</t>
  </si>
  <si>
    <t>359. Oxyrhachis gracillima</t>
  </si>
  <si>
    <t>360. Panicum ambositrense E</t>
  </si>
  <si>
    <t>361. Panicum andringitrense E</t>
  </si>
  <si>
    <t>362. Panicum ankarense E</t>
  </si>
  <si>
    <t>363. Panicum bathiei E</t>
  </si>
  <si>
    <t>364. Panicum brevifolium</t>
  </si>
  <si>
    <t>365. Panicum capuronii E</t>
  </si>
  <si>
    <t>366. Panicum cinctum E</t>
  </si>
  <si>
    <t>367. Panicum crystallinum E</t>
  </si>
  <si>
    <t>368. Panicum cupressifolium E</t>
  </si>
  <si>
    <t>369. Panicum danguyi E</t>
  </si>
  <si>
    <t>370. Panicum dregeanum E</t>
  </si>
  <si>
    <t>371. Panicum flacourtii E</t>
  </si>
  <si>
    <t>372. Panicum ibityense E</t>
  </si>
  <si>
    <t>373. Panicum inconspicuum E</t>
  </si>
  <si>
    <t>374. Panicum leptolomoides E</t>
  </si>
  <si>
    <t>375. Panicum luridum E</t>
  </si>
  <si>
    <t>376. Panicum manongarivense E</t>
  </si>
  <si>
    <t>377. Panicum mitopus</t>
  </si>
  <si>
    <t>378. Panicum neobathiei E</t>
  </si>
  <si>
    <t>379. Panicum neohumbertii E</t>
  </si>
  <si>
    <t>380. Panicum neoperrieri E</t>
  </si>
  <si>
    <t>381. Panicum novemnerve</t>
  </si>
  <si>
    <t>382. Panicum palackyanum E</t>
  </si>
  <si>
    <t>383. Panicum perrieri E</t>
  </si>
  <si>
    <t>384. Panicum pleianthum E</t>
  </si>
  <si>
    <t>385. Panicum spergulifolium E</t>
  </si>
  <si>
    <t>386. Panicum subalbidum</t>
  </si>
  <si>
    <t>387. Panicum subhystrix E</t>
  </si>
  <si>
    <t>388. Panicum trichocladum</t>
  </si>
  <si>
    <t>389. Panicum voeltzkowii E</t>
  </si>
  <si>
    <t>390. Panicum vohitrense E</t>
  </si>
  <si>
    <t>391. Panicum walense</t>
  </si>
  <si>
    <t>392. Paratheria prostrata</t>
  </si>
  <si>
    <t>393. Paspalidium ankarense E</t>
  </si>
  <si>
    <t>394. Paspalidium flavidum</t>
  </si>
  <si>
    <t>395. Paspalidium geminatum</t>
  </si>
  <si>
    <t>396. Paspalum conjugatum</t>
  </si>
  <si>
    <t>397. Paspalum dilatatum</t>
  </si>
  <si>
    <t>398. Paspalum glumaceum</t>
  </si>
  <si>
    <t>399. Paspalum notatum</t>
  </si>
  <si>
    <t>400. Paspalum nutans</t>
  </si>
  <si>
    <t>401. Paspalum paniculatum</t>
  </si>
  <si>
    <t>402. Paspalum scrobiculatum</t>
  </si>
  <si>
    <t>403. Paspalum urvillei</t>
  </si>
  <si>
    <t>404. Paspalum vaginatum</t>
  </si>
  <si>
    <t>405. Paspalum virgatum</t>
  </si>
  <si>
    <t>406. Pentameris andringitrensis E</t>
  </si>
  <si>
    <t>407. Pentameris humbertii E</t>
  </si>
  <si>
    <t>408. Pentameris natalensis E</t>
  </si>
  <si>
    <t>409. Perotis hildebrandtii</t>
  </si>
  <si>
    <t>410. Perotis humbertii E</t>
  </si>
  <si>
    <t>411. Perotis indica</t>
  </si>
  <si>
    <t>412. Perotis patens</t>
  </si>
  <si>
    <t>413. Perrierbambus madagascariensis E</t>
  </si>
  <si>
    <t>414. Perrierbambus tsarasaotrensis E</t>
  </si>
  <si>
    <t>415. Phragmites mauritianus</t>
  </si>
  <si>
    <t>416. Phyllostachys aurea</t>
  </si>
  <si>
    <t>417. Poa ankaratrensis E</t>
  </si>
  <si>
    <t>418. Poa annua</t>
  </si>
  <si>
    <t>419. Poa madecassa E</t>
  </si>
  <si>
    <t>420. Poa perrieri E</t>
  </si>
  <si>
    <t>421. Poecilostachys ambositrensis E</t>
  </si>
  <si>
    <t>422. Poecilostachys bakeri E</t>
  </si>
  <si>
    <t>423. Poecilostachys confertiflora E</t>
  </si>
  <si>
    <t>424. Poecilostachys geminatus E</t>
  </si>
  <si>
    <t>425. Poecilostachys gougerotiana E</t>
  </si>
  <si>
    <t>426. Poecilostachys hildebrandtii E</t>
  </si>
  <si>
    <t>427. Poecilostachys humbertii E</t>
  </si>
  <si>
    <t>428. Poecilostachys mainborondroensis E</t>
  </si>
  <si>
    <t>429. Poecilostachys manongarivensis E</t>
  </si>
  <si>
    <t>430. Poecilostachys marojejyensis E</t>
  </si>
  <si>
    <t>431. Poecilostachys mollis E</t>
  </si>
  <si>
    <t>432. Poecilostachys muscicola E</t>
  </si>
  <si>
    <t>433. Poecilostachys tsaratananensis E</t>
  </si>
  <si>
    <t>434. Poecilostachys viguieri E</t>
  </si>
  <si>
    <t>435. Pogonarthria squarrosa</t>
  </si>
  <si>
    <t>436. Pogonatherum paniceum</t>
  </si>
  <si>
    <t>437. Pseudechinolaena camusiana E</t>
  </si>
  <si>
    <t>438. Pseudechinolaena madagascariensis E</t>
  </si>
  <si>
    <t>439. Pseudechinolaena moratii E</t>
  </si>
  <si>
    <t>440. Pseudechinolaena perrieri E</t>
  </si>
  <si>
    <t>441. Pseudechinolaena polystachya</t>
  </si>
  <si>
    <t>442. Rhytachne rottboellioides</t>
  </si>
  <si>
    <t>443. Rottboellia cochinchinensis</t>
  </si>
  <si>
    <t>444. Saccharum hildebrandtii E</t>
  </si>
  <si>
    <t>445. Saccharum officinarum</t>
  </si>
  <si>
    <t>446. Saccharum perrieri E</t>
  </si>
  <si>
    <t>447. Saccharum viguieri E</t>
  </si>
  <si>
    <t>448. Sacciolepis africana</t>
  </si>
  <si>
    <t>449. Sacciolepis chevalieri E</t>
  </si>
  <si>
    <t>450. Sacciolepis curvata</t>
  </si>
  <si>
    <t>451. Sacciolepis indica</t>
  </si>
  <si>
    <t>452. Sacciolepis micrococca</t>
  </si>
  <si>
    <t>453. Sacciolepis myosuroides</t>
  </si>
  <si>
    <t>454. Sacciolepis viguieri E</t>
  </si>
  <si>
    <t>455. Sartidia isaloensis E</t>
  </si>
  <si>
    <t>456. Sartidia perrieri E</t>
  </si>
  <si>
    <t>457. Schizachyrium brevifolium</t>
  </si>
  <si>
    <t>458. Schizachyrium exile</t>
  </si>
  <si>
    <t>459. Schizachyrium platyphyllum</t>
  </si>
  <si>
    <t>460. Schizachyrium sanguineum</t>
  </si>
  <si>
    <t>461. Schizostachyum bosseri</t>
  </si>
  <si>
    <t>462. Schizostachyum perrieri</t>
  </si>
  <si>
    <t>463. Schoenefeldia gracilis</t>
  </si>
  <si>
    <t>464. Sclerodactylon macrostachyum</t>
  </si>
  <si>
    <t>465. Setaria barbata</t>
  </si>
  <si>
    <t>466. Setaria bathiei E</t>
  </si>
  <si>
    <t>467. Setaria bosseri E</t>
  </si>
  <si>
    <t>468. Setaria fiherenensis E</t>
  </si>
  <si>
    <t>469. Setaria humbertiana E</t>
  </si>
  <si>
    <t>470. Setaria madecassa E</t>
  </si>
  <si>
    <t>471. Setaria megaphylla</t>
  </si>
  <si>
    <t>472. Setaria parviflora</t>
  </si>
  <si>
    <t>473. Setaria perrieri E</t>
  </si>
  <si>
    <t>474. Setaria pumila</t>
  </si>
  <si>
    <t>475. Setaria sagittifolia</t>
  </si>
  <si>
    <t>476. Setaria scabrifolia</t>
  </si>
  <si>
    <t>477. Setaria scottii E</t>
  </si>
  <si>
    <t>478. Setaria sphacelata</t>
  </si>
  <si>
    <t>479. Setaria taolanensis E</t>
  </si>
  <si>
    <t>480. Setaria vatkeana E</t>
  </si>
  <si>
    <t>481. Setaria verticillata</t>
  </si>
  <si>
    <t>482. Sirochloa parvifolia E</t>
  </si>
  <si>
    <t>483. Sorghastrum incompletum</t>
  </si>
  <si>
    <t>484. Sorghum arundinaceum</t>
  </si>
  <si>
    <t>485. Sorghum bicolor</t>
  </si>
  <si>
    <t>486. Sporobolus africanus</t>
  </si>
  <si>
    <t>487. Sporobolus bosseri E</t>
  </si>
  <si>
    <t>488. Sporobolus centrifugus</t>
  </si>
  <si>
    <t>489. Sporobolus coromandelianus</t>
  </si>
  <si>
    <t>490. Sporobolus diandrus</t>
  </si>
  <si>
    <t>491. Sporobolus elatior E</t>
  </si>
  <si>
    <t>492. Sporobolus festivus</t>
  </si>
  <si>
    <t>493. Sporobolus halophilus E</t>
  </si>
  <si>
    <t>494. Sporobolus indicus</t>
  </si>
  <si>
    <t>495. Sporobolus micranthus</t>
  </si>
  <si>
    <t>496. Sporobolus paniculatus</t>
  </si>
  <si>
    <t>497. Sporobolus perrieri E</t>
  </si>
  <si>
    <t>498. Sporobolus piliferus</t>
  </si>
  <si>
    <t>499. Sporobolus pyramidalis</t>
  </si>
  <si>
    <t>500. Sporobolus rigidifolius</t>
  </si>
  <si>
    <t>501. Sporobolus stapfianus</t>
  </si>
  <si>
    <t>502. Sporobolus subtilis</t>
  </si>
  <si>
    <t>503. Sporobolus subulatus</t>
  </si>
  <si>
    <t>504. Sporobolus tenuissimus</t>
  </si>
  <si>
    <t>505. Sporobolus virginicus</t>
  </si>
  <si>
    <t>506. Stenotaphrum dimidiatum</t>
  </si>
  <si>
    <t>507. Stenotaphrum micranthum</t>
  </si>
  <si>
    <t>508. Stenotaphrum oostachyum E</t>
  </si>
  <si>
    <t>509. Stenotaphrum unilaterale E</t>
  </si>
  <si>
    <t>510. Styppeiochloa hitchcockii E</t>
  </si>
  <si>
    <t>511. Themeda quadrivalvis</t>
  </si>
  <si>
    <t>512. Themeda triandra</t>
  </si>
  <si>
    <t>513. Thuarea involuta</t>
  </si>
  <si>
    <t>514. Thuarea perrieri E</t>
  </si>
  <si>
    <t>515. Trachypogon spicatus</t>
  </si>
  <si>
    <t>516. Tragus berteronianus</t>
  </si>
  <si>
    <t>517. Tragus mongolorum</t>
  </si>
  <si>
    <t>518. Trichanthecium brazzavillense</t>
  </si>
  <si>
    <t>519. Trichanthecium parvifolium</t>
  </si>
  <si>
    <t>520. Tricholaena monachne</t>
  </si>
  <si>
    <t>521. Trichopteryx dregeana</t>
  </si>
  <si>
    <t>522. Tripogon minimus</t>
  </si>
  <si>
    <t>523. Tripsacum andersonii</t>
  </si>
  <si>
    <t>525. Tristachya betsileensis E</t>
  </si>
  <si>
    <t>526. Tristachya humbertii E</t>
  </si>
  <si>
    <t>527. Triticum aestivum</t>
  </si>
  <si>
    <t>528. Urelytrum agropyroides</t>
  </si>
  <si>
    <t>529. Urochloa glumaris</t>
  </si>
  <si>
    <t>530. Urochloa maxima</t>
  </si>
  <si>
    <t>531. Urochloa mosambicensis</t>
  </si>
  <si>
    <t>532. Urochloa panicoides</t>
  </si>
  <si>
    <t>533. Urochloa plantaginea</t>
  </si>
  <si>
    <t>534. Urochloa reptans</t>
  </si>
  <si>
    <t>535. Valiha diffusa E</t>
  </si>
  <si>
    <t>536. Valiha perrieri E</t>
  </si>
  <si>
    <t>537. Viguierella madagascariensis E</t>
  </si>
  <si>
    <t>538. Vulpia myuros</t>
  </si>
  <si>
    <t>539. Yvesia madagascariensis E</t>
  </si>
  <si>
    <t>540. Zea mays</t>
  </si>
  <si>
    <t>541. Zoysia matrella</t>
  </si>
  <si>
    <t>endemic</t>
  </si>
  <si>
    <t>Acroceras boivinii E</t>
  </si>
  <si>
    <t>524. Tristachya Isaloensis E</t>
  </si>
  <si>
    <t>Panicum hymeniochilum</t>
  </si>
  <si>
    <t>Arundinaria sp. novel</t>
  </si>
  <si>
    <t>altitude</t>
  </si>
  <si>
    <t>gps</t>
  </si>
  <si>
    <t>grassland</t>
  </si>
  <si>
    <t>forest</t>
  </si>
  <si>
    <t>Loudetia simplex</t>
  </si>
  <si>
    <t>Trachypogon spicatus</t>
  </si>
  <si>
    <t>Schizachyrium sanguineum</t>
  </si>
  <si>
    <t>Sporobolus centrifugus</t>
  </si>
  <si>
    <t>Aristida tenuissima</t>
  </si>
  <si>
    <t>Hyparrhenia newtonii</t>
  </si>
  <si>
    <t>Oplismenus compositus</t>
  </si>
  <si>
    <t>Oplismenus hirtellus</t>
  </si>
  <si>
    <t>Arundinella nepalensis</t>
  </si>
  <si>
    <t>Aristida tenuissima E</t>
  </si>
  <si>
    <t>Oplismenus flavicomus E</t>
  </si>
  <si>
    <t>Eragrostis atrovirens</t>
  </si>
  <si>
    <t>Eragrostis lateritica</t>
  </si>
  <si>
    <t>Eragrostis racemosa</t>
  </si>
  <si>
    <t>Eragrostis tenuifolia</t>
  </si>
  <si>
    <t>Setaria pumila</t>
  </si>
  <si>
    <t>Axonopus compressus</t>
  </si>
  <si>
    <t>Paspalum scrobiculatum</t>
  </si>
  <si>
    <t>Eleusine indica</t>
  </si>
  <si>
    <t>Stenotaphrum oostachyum</t>
  </si>
  <si>
    <t>Panicum umbellatum</t>
  </si>
  <si>
    <t>Cynodon dactylon</t>
  </si>
  <si>
    <t>Brachiaria subrostrata</t>
  </si>
  <si>
    <t>Digitaria longiflora</t>
  </si>
  <si>
    <t>Microchloa kunthii</t>
  </si>
  <si>
    <t>Ctenium concinnum</t>
  </si>
  <si>
    <t>Andropogon trichozygus</t>
  </si>
  <si>
    <t>Urelytrum agropyroides</t>
  </si>
  <si>
    <t>Hyparrhenia rufa</t>
  </si>
  <si>
    <t>Heteropogon contortus</t>
  </si>
  <si>
    <t>Sporobolus pyramidalis</t>
  </si>
  <si>
    <t>Tristachya isalensis</t>
  </si>
  <si>
    <t>Sporobolus paniculatus</t>
  </si>
  <si>
    <t>Pennisetum pseudotriticoides</t>
  </si>
  <si>
    <t>Eragrostis chapelieri</t>
  </si>
  <si>
    <t>Tristachya humbertii</t>
  </si>
  <si>
    <t>Aristida rufescens</t>
  </si>
  <si>
    <t>Loudetia filifolia</t>
  </si>
  <si>
    <t>Craspedorhachis africana</t>
  </si>
  <si>
    <t>Panicum cinctum</t>
  </si>
  <si>
    <t>Schizachyrium exile</t>
  </si>
  <si>
    <t>Chrysopogon serrulatus</t>
  </si>
  <si>
    <t>Schizachyrium brevifolium</t>
  </si>
  <si>
    <t>Brachiaria arrecta</t>
  </si>
  <si>
    <t>Digitaria ciliaris</t>
  </si>
  <si>
    <t>Digitaria pseudodiagonalis</t>
  </si>
  <si>
    <t>Western dry deciduous forest</t>
  </si>
  <si>
    <t>Southern spiny forest and thicket</t>
  </si>
  <si>
    <t>site</t>
  </si>
  <si>
    <t>22.5389° S, 45.3785° E</t>
  </si>
  <si>
    <t>22.5377° S, 45.3748° E</t>
  </si>
  <si>
    <t>22.5363° S, 45.3732° E</t>
  </si>
  <si>
    <t>22.5379° S, 45.3772° E</t>
  </si>
  <si>
    <t>22.5398° S, 45.3813° E</t>
  </si>
  <si>
    <t>21.8638° S, 46.8107° E</t>
  </si>
  <si>
    <t>22.4527° S, 45.8428° E</t>
  </si>
  <si>
    <t>22.6267° S, 45.3495° E</t>
  </si>
  <si>
    <t>20.5763° S, 46.8121° E</t>
  </si>
  <si>
    <t>20.5813° S, 46.6115° E</t>
  </si>
  <si>
    <t>20.5958° S, 46.5630° E</t>
  </si>
  <si>
    <t>20.5969° S, 46.5619° E</t>
  </si>
  <si>
    <t>20.6121° S, 46.5739° E</t>
  </si>
  <si>
    <t xml:space="preserve">20.5795° S, 46.5882° E, </t>
  </si>
  <si>
    <t>20.5788° S, 46.5894° E</t>
  </si>
  <si>
    <t>non-endemic</t>
  </si>
  <si>
    <t>22.5390° S, 45.3780° E</t>
  </si>
  <si>
    <t>modifed from table 1, Vorontsova MS et al. 2016 Madagascar’s grasses and grasslands: Anthropogenic or natural? Proc. R. Soc. B Biol. Sci. 283. (doi:10.1098/rspb.2015.2262)</t>
  </si>
  <si>
    <t>% narrow endemicity per study</t>
  </si>
  <si>
    <t>% narrow endemicity per ecoregion</t>
  </si>
  <si>
    <t>Central Ecoregion:</t>
  </si>
  <si>
    <t>Central Montane Ecoregion:</t>
  </si>
  <si>
    <t>Western ecoregion:</t>
  </si>
  <si>
    <t>Southern Ecoregion:</t>
  </si>
  <si>
    <t>1. Acrachne perrieri E</t>
  </si>
  <si>
    <t>2. Acroceras boivinii E</t>
  </si>
  <si>
    <t>3. Acroceras calcicola E</t>
  </si>
  <si>
    <t>4. Acroceras ivohibense E</t>
  </si>
  <si>
    <t>5. Acroceras malacotrichum E</t>
  </si>
  <si>
    <t>Checklist of Madagascan grasses</t>
  </si>
  <si>
    <t>modifed from supplementary data S4, Vorontsova MS et al. 2016 Madagascar’s grasses and grasslands: Anthropogenic or natural? Proc. R. Soc. B Biol. Sci. 283. (doi:10.1098/rspb.2015.2262)</t>
  </si>
  <si>
    <t>Poaceae species across central highland sites, with fire regime and grazing</t>
  </si>
  <si>
    <t>modifed from supplementary data S2, Vorontsova MS et al. 2016 Madagascar’s grasses and grasslands: Anthropogenic or natural? Proc. R. Soc. B Biol. Sci. 283. (doi:10.1098/rspb.2015.2262)</t>
  </si>
  <si>
    <t>dominant grass species in highland grassland, woodland, and forest</t>
  </si>
  <si>
    <r>
      <t xml:space="preserve">modified from table 1. Solofondranohatra et al. 2018 Grass functional traits differentiate forest and savanna in the Madagascar central highlands. Front. Ecol. Evol. </t>
    </r>
    <r>
      <rPr>
        <b/>
        <i/>
        <sz val="12"/>
        <color theme="1"/>
        <rFont val="Times New Roman"/>
        <family val="1"/>
      </rPr>
      <t>6</t>
    </r>
    <r>
      <rPr>
        <i/>
        <sz val="12"/>
        <color theme="1"/>
        <rFont val="Times New Roman"/>
        <family val="1"/>
      </rPr>
      <t>, 1–14. (doi:10.3389/fevo.2018.00184)</t>
    </r>
  </si>
  <si>
    <t>species</t>
  </si>
  <si>
    <t>endemic grass species per habitat type:</t>
  </si>
  <si>
    <t xml:space="preserve">narrow endemic grass species restricted to a single ecoregion </t>
  </si>
  <si>
    <t>occurrence per 71 sites</t>
  </si>
  <si>
    <t>date</t>
  </si>
  <si>
    <t>Panicum sp. Novel</t>
  </si>
  <si>
    <t>Site Occupancy of grass species comprising grazing, intermediate, and fire-adapted functional groups</t>
  </si>
  <si>
    <r>
      <t xml:space="preserve">modified from figure 3, Solofondranohatra et al. 2020 Fire and grazing determined grasslands of central Madagascar represent ancient assemblages. Proceedings. Biol. Sci. </t>
    </r>
    <r>
      <rPr>
        <b/>
        <i/>
        <sz val="12"/>
        <color theme="1"/>
        <rFont val="Times New Roman"/>
        <family val="1"/>
      </rPr>
      <t>287</t>
    </r>
    <r>
      <rPr>
        <i/>
        <sz val="12"/>
        <color theme="1"/>
        <rFont val="Times New Roman"/>
        <family val="1"/>
      </rPr>
      <t>, 20200598. (doi:10.1098/rspb.2020.0598)</t>
    </r>
  </si>
  <si>
    <t>intermediate group</t>
  </si>
  <si>
    <t>fire-adapted group</t>
  </si>
  <si>
    <t>grazing-adapted group</t>
  </si>
  <si>
    <t>Percentage of endemic grass species in dominant grassland suite:</t>
  </si>
  <si>
    <t>Percentage of endemic grasses in dominant tapia woodland suite:</t>
  </si>
  <si>
    <t>Percentage of endemic grasses in dominant closed-canopy forest suite:</t>
  </si>
  <si>
    <t>NA</t>
  </si>
  <si>
    <t>Fire Frequency 2011-2013</t>
  </si>
  <si>
    <t>Fire Intensity FRP</t>
  </si>
  <si>
    <t>Percentage of endemics grass in the combined intermediately and strongly fire-adapted functional group:</t>
  </si>
  <si>
    <t xml:space="preserve">Percentage of sites occupied by the most successful endemic fire-adapted grass species: </t>
  </si>
  <si>
    <t>Percentage of sites occupied by the most successful non-endemic fire-adapted grass species:</t>
  </si>
  <si>
    <t>NASA 3 year fire frequency</t>
  </si>
  <si>
    <t>Sambirano Ecoregion:</t>
  </si>
  <si>
    <t>woodland</t>
  </si>
  <si>
    <t>all species listed as dominant in study</t>
  </si>
  <si>
    <t>Sambirano ecoregion</t>
  </si>
  <si>
    <t>Sambirano Manongarivo Forest</t>
  </si>
  <si>
    <t>Central Montane: 1822-2650m (average:2173m)</t>
  </si>
  <si>
    <t>Central Montane Andringitra 1822-2650m (average:2173m)</t>
  </si>
  <si>
    <t>Poaceae</t>
  </si>
  <si>
    <t>proportion non-endemics</t>
  </si>
  <si>
    <t>proportion endemics</t>
  </si>
  <si>
    <t>fire-adapted functional group:</t>
  </si>
  <si>
    <t>3 site bin</t>
  </si>
  <si>
    <t>distance km</t>
  </si>
  <si>
    <t>Note:</t>
  </si>
  <si>
    <t>Madagascar grass species across sites</t>
  </si>
  <si>
    <t>grazing: presence</t>
  </si>
  <si>
    <t>2. fires were recorded for 2011, 2012, 2013, as presence = 1, absence = 0, and then summed to determine frequency over 3 years</t>
  </si>
  <si>
    <r>
      <t xml:space="preserve">4. sites, altitude, grazing and grass species presence per site are as per  Vorontsova </t>
    </r>
    <r>
      <rPr>
        <i/>
        <sz val="11"/>
        <color theme="1"/>
        <rFont val="Calibri"/>
        <family val="2"/>
        <scheme val="minor"/>
      </rPr>
      <t>et al</t>
    </r>
    <r>
      <rPr>
        <sz val="11"/>
        <color theme="1"/>
        <rFont val="Calibri"/>
        <family val="2"/>
        <scheme val="minor"/>
      </rPr>
      <t>. 2016</t>
    </r>
  </si>
  <si>
    <t>Binomial Model, with probit link for endemics vs. non-endemics</t>
  </si>
  <si>
    <t>Estimate</t>
  </si>
  <si>
    <t>Std.Error</t>
  </si>
  <si>
    <t>z.value</t>
  </si>
  <si>
    <t>P</t>
  </si>
  <si>
    <t>(Intercept)</t>
  </si>
  <si>
    <t>*</t>
  </si>
  <si>
    <t>Grazing.fire</t>
  </si>
  <si>
    <t>Null deviance: 22.23 on 15 degrees of freedom; Residual deviance: 14.82 on 13 degrees of freedom.</t>
  </si>
  <si>
    <r>
      <t>E = endemic, site numbers as indicated in Vorontsova</t>
    </r>
    <r>
      <rPr>
        <i/>
        <sz val="11"/>
        <color theme="1"/>
        <rFont val="Calibri"/>
        <family val="2"/>
        <scheme val="minor"/>
      </rPr>
      <t xml:space="preserve"> et al.</t>
    </r>
    <r>
      <rPr>
        <sz val="11"/>
        <color theme="1"/>
        <rFont val="Calibri"/>
        <family val="2"/>
        <scheme val="minor"/>
      </rPr>
      <t xml:space="preserve"> 2016</t>
    </r>
  </si>
  <si>
    <r>
      <t>Full model:</t>
    </r>
    <r>
      <rPr>
        <sz val="11"/>
        <color theme="1"/>
        <rFont val="Calibri"/>
        <family val="2"/>
        <scheme val="minor"/>
      </rPr>
      <t xml:space="preserve"> Endemics vs. Non-endemics ~Altitude + Grazing.Fire, AICc = 53.98</t>
    </r>
  </si>
  <si>
    <t>1. NASA fire frequency was recorded for a given site GPS reading, if the fire was &lt; 1km from the reading (as each MODIS active fire/thermal hotspot location represents the center of a 1km pixel)</t>
  </si>
  <si>
    <t>Null model: Endemics vs. Non-endemics~ Altitude, AICc = 56.83;</t>
  </si>
  <si>
    <r>
      <t>3. grazing was recorded as presence/absence from site documentation by Vorontsova</t>
    </r>
    <r>
      <rPr>
        <i/>
        <sz val="11"/>
        <color theme="1"/>
        <rFont val="Calibri"/>
        <family val="2"/>
        <scheme val="minor"/>
      </rPr>
      <t xml:space="preserve"> et al. 2016</t>
    </r>
    <r>
      <rPr>
        <sz val="11"/>
        <color theme="1"/>
        <rFont val="Calibri"/>
        <family val="2"/>
        <scheme val="minor"/>
      </rPr>
      <t>, supplementary material S2."</t>
    </r>
    <r>
      <rPr>
        <i/>
        <sz val="11"/>
        <color theme="1"/>
        <rFont val="Calibri"/>
        <family val="2"/>
        <scheme val="minor"/>
      </rPr>
      <t>Study sites and Poaceae species recorded at each site</t>
    </r>
    <r>
      <rPr>
        <sz val="11"/>
        <color theme="1"/>
        <rFont val="Calibri"/>
        <family val="2"/>
        <scheme val="minor"/>
      </rPr>
      <t>"</t>
    </r>
  </si>
  <si>
    <t>Madagascan highlands: originally woodland containing endemic grasses, not grazing-adapted grassland</t>
  </si>
  <si>
    <r>
      <t>1</t>
    </r>
    <r>
      <rPr>
        <i/>
        <sz val="12"/>
        <color theme="1"/>
        <rFont val="Times New Roman"/>
        <family val="1"/>
      </rPr>
      <t>Percy FitzPatrick Institute of African Ornithology, DST/NRF Centre of Excellence, Department of Biological Sciences, University of Cape Town, Rondebosch, 7701</t>
    </r>
  </si>
  <si>
    <r>
      <t>2</t>
    </r>
    <r>
      <rPr>
        <i/>
        <sz val="12"/>
        <color theme="1"/>
        <rFont val="Times New Roman"/>
        <family val="1"/>
      </rPr>
      <t>South African National Biodiversity Institute, Kirstenbosch Research Centre, Private Bag X7, Claremont, 7735, South Africa</t>
    </r>
  </si>
  <si>
    <t>Supplementary data S3 (a)-(d)</t>
  </si>
  <si>
    <r>
      <rPr>
        <b/>
        <sz val="11"/>
        <color theme="1"/>
        <rFont val="Calibri"/>
        <family val="2"/>
        <scheme val="minor"/>
      </rPr>
      <t>Journal:</t>
    </r>
    <r>
      <rPr>
        <sz val="11"/>
        <color theme="1"/>
        <rFont val="Calibri"/>
        <family val="2"/>
        <scheme val="minor"/>
      </rPr>
      <t xml:space="preserve"> Proceedings of the Royal Society B.</t>
    </r>
  </si>
  <si>
    <r>
      <t>Grant S. Joseph</t>
    </r>
    <r>
      <rPr>
        <vertAlign val="superscript"/>
        <sz val="12"/>
        <color theme="1"/>
        <rFont val="Times New Roman"/>
        <family val="1"/>
      </rPr>
      <t xml:space="preserve"> 1</t>
    </r>
    <r>
      <rPr>
        <sz val="12"/>
        <color theme="1"/>
        <rFont val="Times New Roman"/>
        <family val="1"/>
      </rPr>
      <t>, Colleen L. Seymour</t>
    </r>
    <r>
      <rPr>
        <vertAlign val="superscript"/>
        <sz val="12"/>
        <color theme="1"/>
        <rFont val="Times New Roman"/>
        <family val="1"/>
      </rPr>
      <t>1,2</t>
    </r>
  </si>
  <si>
    <t>(E denotes endemic grass species)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</si>
</sst>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sz val="14"/>
      <name val="Times New Roman"/>
      <family val="1"/>
    </font>
    <font>
      <b/>
      <sz val="11"/>
      <name val="Calibri"/>
      <family val="2"/>
      <scheme val="minor"/>
    </font>
    <font>
      <b/>
      <sz val="14"/>
      <color theme="1"/>
      <name val="Times New Roman"/>
      <family val="1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vertAlign val="superscript"/>
      <sz val="12"/>
      <color theme="1"/>
      <name val="Times New Roman"/>
      <family val="1"/>
    </font>
    <font>
      <i/>
      <vertAlign val="superscript"/>
      <sz val="12"/>
      <color theme="1"/>
      <name val="Times New Roman"/>
      <family val="1"/>
    </font>
    <font>
      <sz val="16"/>
      <color theme="1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6">
    <xf numFmtId="0" fontId="0" fillId="0" borderId="0" xfId="0"/>
    <xf numFmtId="0" fontId="18" fillId="0" borderId="0" xfId="0" applyFont="1"/>
    <xf numFmtId="0" fontId="0" fillId="0" borderId="0" xfId="0" applyFont="1"/>
    <xf numFmtId="0" fontId="0" fillId="0" borderId="0" xfId="0" applyFill="1"/>
    <xf numFmtId="0" fontId="0" fillId="33" borderId="0" xfId="0" applyFill="1"/>
    <xf numFmtId="0" fontId="0" fillId="34" borderId="0" xfId="0" applyFill="1"/>
    <xf numFmtId="0" fontId="0" fillId="35" borderId="0" xfId="0" applyFill="1"/>
    <xf numFmtId="0" fontId="0" fillId="36" borderId="0" xfId="0" applyFill="1"/>
    <xf numFmtId="0" fontId="20" fillId="0" borderId="0" xfId="0" applyFont="1" applyFill="1"/>
    <xf numFmtId="2" fontId="0" fillId="0" borderId="0" xfId="0" applyNumberFormat="1"/>
    <xf numFmtId="0" fontId="16" fillId="0" borderId="0" xfId="0" applyFont="1" applyFill="1"/>
    <xf numFmtId="0" fontId="16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2" fillId="0" borderId="0" xfId="0" applyFont="1" applyAlignment="1">
      <alignment horizontal="left" vertical="center" indent="4"/>
    </xf>
    <xf numFmtId="0" fontId="0" fillId="37" borderId="0" xfId="0" applyFill="1"/>
    <xf numFmtId="15" fontId="0" fillId="37" borderId="0" xfId="0" applyNumberFormat="1" applyFill="1"/>
    <xf numFmtId="0" fontId="0" fillId="38" borderId="0" xfId="0" applyFill="1"/>
    <xf numFmtId="15" fontId="0" fillId="38" borderId="0" xfId="0" applyNumberFormat="1" applyFill="1"/>
    <xf numFmtId="15" fontId="0" fillId="36" borderId="0" xfId="0" applyNumberFormat="1" applyFill="1"/>
    <xf numFmtId="0" fontId="0" fillId="39" borderId="0" xfId="0" applyFill="1"/>
    <xf numFmtId="15" fontId="0" fillId="39" borderId="0" xfId="0" applyNumberFormat="1" applyFill="1"/>
    <xf numFmtId="0" fontId="0" fillId="40" borderId="0" xfId="0" applyFill="1"/>
    <xf numFmtId="15" fontId="0" fillId="40" borderId="0" xfId="0" applyNumberFormat="1" applyFill="1"/>
    <xf numFmtId="15" fontId="0" fillId="33" borderId="0" xfId="0" applyNumberFormat="1" applyFill="1"/>
    <xf numFmtId="0" fontId="0" fillId="39" borderId="0" xfId="0" applyFont="1" applyFill="1"/>
    <xf numFmtId="0" fontId="0" fillId="41" borderId="0" xfId="0" applyFill="1"/>
    <xf numFmtId="0" fontId="0" fillId="42" borderId="0" xfId="0" applyFill="1"/>
    <xf numFmtId="15" fontId="0" fillId="42" borderId="0" xfId="0" applyNumberFormat="1" applyFill="1"/>
    <xf numFmtId="0" fontId="0" fillId="43" borderId="0" xfId="0" applyFill="1"/>
    <xf numFmtId="15" fontId="0" fillId="43" borderId="0" xfId="0" applyNumberFormat="1" applyFill="1"/>
    <xf numFmtId="0" fontId="0" fillId="44" borderId="0" xfId="0" applyFill="1"/>
    <xf numFmtId="15" fontId="0" fillId="44" borderId="0" xfId="0" applyNumberFormat="1" applyFill="1"/>
    <xf numFmtId="0" fontId="20" fillId="38" borderId="0" xfId="0" applyFont="1" applyFill="1"/>
    <xf numFmtId="15" fontId="0" fillId="35" borderId="0" xfId="0" applyNumberFormat="1" applyFill="1"/>
    <xf numFmtId="0" fontId="0" fillId="45" borderId="0" xfId="0" applyFill="1"/>
    <xf numFmtId="15" fontId="0" fillId="45" borderId="0" xfId="0" applyNumberFormat="1" applyFill="1"/>
    <xf numFmtId="0" fontId="26" fillId="0" borderId="0" xfId="0" applyFont="1"/>
    <xf numFmtId="16" fontId="0" fillId="0" borderId="0" xfId="0" applyNumberFormat="1" applyFill="1"/>
    <xf numFmtId="2" fontId="16" fillId="0" borderId="0" xfId="0" applyNumberFormat="1" applyFont="1"/>
    <xf numFmtId="0" fontId="27" fillId="0" borderId="0" xfId="0" applyFont="1"/>
    <xf numFmtId="2" fontId="27" fillId="0" borderId="0" xfId="0" applyNumberFormat="1" applyFont="1"/>
    <xf numFmtId="0" fontId="0" fillId="46" borderId="0" xfId="0" applyFill="1"/>
    <xf numFmtId="0" fontId="28" fillId="0" borderId="0" xfId="0" applyFont="1"/>
    <xf numFmtId="2" fontId="0" fillId="0" borderId="0" xfId="0" applyNumberFormat="1" applyFill="1"/>
    <xf numFmtId="2" fontId="16" fillId="0" borderId="0" xfId="0" applyNumberFormat="1" applyFont="1" applyFill="1"/>
    <xf numFmtId="0" fontId="29" fillId="0" borderId="0" xfId="0" applyFont="1" applyFill="1"/>
    <xf numFmtId="0" fontId="29" fillId="0" borderId="0" xfId="0" applyFont="1"/>
    <xf numFmtId="0" fontId="30" fillId="0" borderId="0" xfId="0" applyFont="1"/>
    <xf numFmtId="0" fontId="27" fillId="0" borderId="0" xfId="0" applyFont="1" applyFill="1"/>
    <xf numFmtId="0" fontId="0" fillId="0" borderId="0" xfId="0" applyAlignment="1">
      <alignment vertical="center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29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33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2"/>
  <sheetViews>
    <sheetView tabSelected="1" workbookViewId="0">
      <selection activeCell="C5" sqref="C5"/>
    </sheetView>
  </sheetViews>
  <sheetFormatPr defaultRowHeight="15" x14ac:dyDescent="0.25"/>
  <cols>
    <col min="1" max="1" width="54" customWidth="1"/>
    <col min="2" max="2" width="7.7109375" customWidth="1"/>
    <col min="3" max="3" width="13.85546875" customWidth="1"/>
    <col min="4" max="4" width="20.140625" customWidth="1"/>
    <col min="5" max="5" width="28.28515625" customWidth="1"/>
    <col min="6" max="6" width="25.28515625" customWidth="1"/>
    <col min="7" max="7" width="8.5703125" customWidth="1"/>
    <col min="8" max="8" width="22.42578125" customWidth="1"/>
    <col min="15" max="16" width="8.85546875" style="1"/>
    <col min="17" max="17" width="8.85546875" style="2"/>
  </cols>
  <sheetData>
    <row r="1" spans="1:8" ht="21" x14ac:dyDescent="0.35">
      <c r="A1" s="64" t="s">
        <v>685</v>
      </c>
      <c r="B1" s="65"/>
      <c r="C1" s="65"/>
      <c r="D1" s="65"/>
      <c r="E1" s="65"/>
    </row>
    <row r="2" spans="1:8" ht="18.75" x14ac:dyDescent="0.25">
      <c r="A2" s="61" t="s">
        <v>690</v>
      </c>
      <c r="B2" s="62" t="s">
        <v>686</v>
      </c>
    </row>
    <row r="3" spans="1:8" ht="18.75" x14ac:dyDescent="0.25">
      <c r="A3" s="62"/>
      <c r="B3" s="63" t="s">
        <v>687</v>
      </c>
    </row>
    <row r="4" spans="1:8" x14ac:dyDescent="0.25">
      <c r="A4" t="s">
        <v>689</v>
      </c>
    </row>
    <row r="5" spans="1:8" x14ac:dyDescent="0.25">
      <c r="A5" s="11" t="s">
        <v>688</v>
      </c>
    </row>
    <row r="6" spans="1:8" x14ac:dyDescent="0.25">
      <c r="A6" s="11"/>
    </row>
    <row r="7" spans="1:8" ht="20.25" x14ac:dyDescent="0.3">
      <c r="A7" s="14" t="s">
        <v>634</v>
      </c>
    </row>
    <row r="8" spans="1:8" ht="15.75" x14ac:dyDescent="0.25">
      <c r="A8" s="13" t="s">
        <v>614</v>
      </c>
    </row>
    <row r="9" spans="1:8" ht="15.75" x14ac:dyDescent="0.25">
      <c r="A9" s="12"/>
    </row>
    <row r="10" spans="1:8" x14ac:dyDescent="0.25">
      <c r="A10" s="11" t="s">
        <v>596</v>
      </c>
      <c r="B10" s="11" t="s">
        <v>660</v>
      </c>
      <c r="C10" s="11" t="s">
        <v>612</v>
      </c>
      <c r="D10" s="11" t="s">
        <v>3</v>
      </c>
      <c r="E10" s="11" t="s">
        <v>615</v>
      </c>
    </row>
    <row r="11" spans="1:8" x14ac:dyDescent="0.25">
      <c r="A11" s="3" t="s">
        <v>0</v>
      </c>
      <c r="B11" s="3">
        <v>60</v>
      </c>
      <c r="C11" s="3">
        <f>B11-D11</f>
        <v>50</v>
      </c>
      <c r="D11" s="3">
        <v>10</v>
      </c>
      <c r="E11" s="46">
        <f>(D11/B11)*100</f>
        <v>16.666666666666664</v>
      </c>
      <c r="H11" s="3"/>
    </row>
    <row r="12" spans="1:8" x14ac:dyDescent="0.25">
      <c r="A12" s="3" t="s">
        <v>1</v>
      </c>
      <c r="B12" s="3">
        <v>100</v>
      </c>
      <c r="C12" s="3">
        <f t="shared" ref="C12:C19" si="0">B12-D12</f>
        <v>86</v>
      </c>
      <c r="D12" s="3">
        <v>14</v>
      </c>
      <c r="E12" s="46">
        <f t="shared" ref="E12:E19" si="1">(D12/B12)*100</f>
        <v>14.000000000000002</v>
      </c>
      <c r="H12" s="3"/>
    </row>
    <row r="13" spans="1:8" x14ac:dyDescent="0.25">
      <c r="A13" s="3" t="s">
        <v>2</v>
      </c>
      <c r="B13" s="3">
        <v>43</v>
      </c>
      <c r="C13" s="3">
        <f t="shared" si="0"/>
        <v>39</v>
      </c>
      <c r="D13" s="3">
        <v>4</v>
      </c>
      <c r="E13" s="46">
        <f t="shared" si="1"/>
        <v>9.3023255813953494</v>
      </c>
      <c r="H13" s="3"/>
    </row>
    <row r="14" spans="1:8" x14ac:dyDescent="0.25">
      <c r="A14" s="3" t="s">
        <v>658</v>
      </c>
      <c r="B14" s="3">
        <v>33</v>
      </c>
      <c r="C14" s="3">
        <f t="shared" si="0"/>
        <v>22</v>
      </c>
      <c r="D14" s="3">
        <v>11</v>
      </c>
      <c r="E14" s="46">
        <f t="shared" si="1"/>
        <v>33.333333333333329</v>
      </c>
      <c r="H14" s="3"/>
    </row>
    <row r="15" spans="1:8" x14ac:dyDescent="0.25">
      <c r="A15" s="3" t="s">
        <v>659</v>
      </c>
      <c r="B15" s="3">
        <v>18</v>
      </c>
      <c r="C15" s="3">
        <f t="shared" si="0"/>
        <v>7</v>
      </c>
      <c r="D15" s="3">
        <v>11</v>
      </c>
      <c r="E15" s="46">
        <f t="shared" si="1"/>
        <v>61.111111111111114</v>
      </c>
      <c r="H15" s="3"/>
    </row>
    <row r="16" spans="1:8" x14ac:dyDescent="0.25">
      <c r="A16" s="3" t="s">
        <v>656</v>
      </c>
      <c r="B16" s="3">
        <v>33</v>
      </c>
      <c r="C16" s="3">
        <f t="shared" si="0"/>
        <v>28</v>
      </c>
      <c r="D16" s="3">
        <v>5</v>
      </c>
      <c r="E16" s="46">
        <f t="shared" si="1"/>
        <v>15.151515151515152</v>
      </c>
      <c r="H16" s="3"/>
    </row>
    <row r="17" spans="1:21" x14ac:dyDescent="0.25">
      <c r="A17" s="3" t="s">
        <v>657</v>
      </c>
      <c r="B17" s="3">
        <v>42</v>
      </c>
      <c r="C17" s="3">
        <f t="shared" si="0"/>
        <v>31</v>
      </c>
      <c r="D17" s="3">
        <v>11</v>
      </c>
      <c r="E17" s="46">
        <f t="shared" si="1"/>
        <v>26.190476190476193</v>
      </c>
      <c r="H17" s="3"/>
    </row>
    <row r="18" spans="1:21" x14ac:dyDescent="0.25">
      <c r="A18" s="3" t="s">
        <v>594</v>
      </c>
      <c r="B18" s="3">
        <v>22</v>
      </c>
      <c r="C18" s="3">
        <f t="shared" si="0"/>
        <v>18</v>
      </c>
      <c r="D18" s="3">
        <v>4</v>
      </c>
      <c r="E18" s="46">
        <f t="shared" si="1"/>
        <v>18.181818181818183</v>
      </c>
      <c r="H18" s="3"/>
    </row>
    <row r="19" spans="1:21" x14ac:dyDescent="0.25">
      <c r="A19" s="3" t="s">
        <v>595</v>
      </c>
      <c r="B19" s="3">
        <v>27</v>
      </c>
      <c r="C19" s="3">
        <f t="shared" si="0"/>
        <v>15</v>
      </c>
      <c r="D19" s="3">
        <v>12</v>
      </c>
      <c r="E19" s="46">
        <f t="shared" si="1"/>
        <v>44.444444444444443</v>
      </c>
      <c r="H19" s="3"/>
    </row>
    <row r="20" spans="1:21" x14ac:dyDescent="0.25">
      <c r="F20" s="48" t="s">
        <v>616</v>
      </c>
      <c r="G20" s="3"/>
    </row>
    <row r="22" spans="1:21" x14ac:dyDescent="0.25">
      <c r="A22" s="10"/>
      <c r="F22" s="10" t="s">
        <v>617</v>
      </c>
      <c r="G22" s="47">
        <f>SUM(E11:E13)/3</f>
        <v>13.322997416020671</v>
      </c>
    </row>
    <row r="23" spans="1:21" x14ac:dyDescent="0.25">
      <c r="A23" s="11"/>
      <c r="F23" s="3"/>
      <c r="G23" s="3"/>
    </row>
    <row r="24" spans="1:21" x14ac:dyDescent="0.25">
      <c r="A24" s="10"/>
      <c r="F24" s="10" t="s">
        <v>618</v>
      </c>
      <c r="G24" s="47">
        <f>SUM(E14:E15)/2</f>
        <v>47.222222222222221</v>
      </c>
      <c r="O24"/>
      <c r="P24"/>
      <c r="Q24"/>
      <c r="S24" s="1"/>
      <c r="T24" s="1"/>
      <c r="U24" s="2"/>
    </row>
    <row r="25" spans="1:21" x14ac:dyDescent="0.25">
      <c r="A25" s="10"/>
      <c r="F25" s="10"/>
      <c r="G25" s="47"/>
      <c r="O25"/>
      <c r="P25"/>
      <c r="Q25"/>
      <c r="S25" s="1"/>
      <c r="T25" s="1"/>
      <c r="U25" s="2"/>
    </row>
    <row r="26" spans="1:21" x14ac:dyDescent="0.25">
      <c r="A26" s="3"/>
      <c r="F26" s="10" t="s">
        <v>653</v>
      </c>
      <c r="G26" s="47">
        <f>SUM(E16:E17)/2</f>
        <v>20.670995670995673</v>
      </c>
      <c r="O26"/>
      <c r="P26"/>
      <c r="Q26"/>
      <c r="S26" s="1"/>
      <c r="T26" s="1"/>
      <c r="U26" s="2"/>
    </row>
    <row r="27" spans="1:21" x14ac:dyDescent="0.25">
      <c r="A27" s="3"/>
      <c r="F27" s="10"/>
      <c r="G27" s="10"/>
      <c r="O27"/>
      <c r="P27"/>
      <c r="Q27"/>
      <c r="S27" s="1"/>
      <c r="T27" s="1"/>
      <c r="U27" s="2"/>
    </row>
    <row r="28" spans="1:21" x14ac:dyDescent="0.25">
      <c r="A28" s="3"/>
      <c r="F28" s="10" t="s">
        <v>619</v>
      </c>
      <c r="G28" s="47">
        <f>E18</f>
        <v>18.181818181818183</v>
      </c>
      <c r="O28"/>
      <c r="P28"/>
      <c r="Q28"/>
      <c r="S28" s="1"/>
      <c r="T28" s="1"/>
      <c r="U28" s="2"/>
    </row>
    <row r="29" spans="1:21" x14ac:dyDescent="0.25">
      <c r="A29" s="3"/>
      <c r="O29"/>
      <c r="P29"/>
      <c r="Q29"/>
      <c r="S29" s="1"/>
      <c r="T29" s="1"/>
      <c r="U29" s="2"/>
    </row>
    <row r="30" spans="1:21" x14ac:dyDescent="0.25">
      <c r="A30" s="3"/>
      <c r="F30" s="10" t="s">
        <v>620</v>
      </c>
      <c r="G30" s="47">
        <f>E19</f>
        <v>44.444444444444443</v>
      </c>
      <c r="O30"/>
      <c r="P30"/>
      <c r="Q30"/>
      <c r="S30" s="1"/>
      <c r="T30" s="1"/>
      <c r="U30" s="2"/>
    </row>
    <row r="31" spans="1:21" x14ac:dyDescent="0.25">
      <c r="A31" s="3"/>
      <c r="O31"/>
      <c r="Q31" s="1"/>
      <c r="R31" s="2"/>
    </row>
    <row r="32" spans="1:21" x14ac:dyDescent="0.25">
      <c r="A32" s="3"/>
      <c r="O32"/>
      <c r="Q32" s="1"/>
      <c r="R32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28D00-2562-4CBB-8A5D-EEF45DEBE391}">
  <dimension ref="A1:F21"/>
  <sheetViews>
    <sheetView workbookViewId="0">
      <selection activeCell="D16" sqref="D16"/>
    </sheetView>
  </sheetViews>
  <sheetFormatPr defaultRowHeight="15" x14ac:dyDescent="0.25"/>
  <cols>
    <col min="1" max="1" width="34.140625" customWidth="1"/>
    <col min="2" max="3" width="8.85546875" customWidth="1"/>
    <col min="4" max="4" width="26.140625" customWidth="1"/>
    <col min="5" max="5" width="27.140625" customWidth="1"/>
    <col min="6" max="6" width="17.28515625" customWidth="1"/>
    <col min="8" max="8" width="25.5703125" customWidth="1"/>
    <col min="9" max="9" width="16.140625" customWidth="1"/>
  </cols>
  <sheetData>
    <row r="1" spans="1:6" ht="18.75" x14ac:dyDescent="0.3">
      <c r="A1" s="15" t="s">
        <v>630</v>
      </c>
    </row>
    <row r="2" spans="1:6" ht="15.75" x14ac:dyDescent="0.25">
      <c r="A2" s="16" t="s">
        <v>631</v>
      </c>
    </row>
    <row r="4" spans="1:6" x14ac:dyDescent="0.25">
      <c r="A4" s="11" t="s">
        <v>655</v>
      </c>
      <c r="B4" s="11" t="s">
        <v>539</v>
      </c>
      <c r="C4" s="11"/>
      <c r="D4" s="11" t="s">
        <v>546</v>
      </c>
      <c r="E4" s="11" t="s">
        <v>654</v>
      </c>
      <c r="F4" s="11" t="s">
        <v>547</v>
      </c>
    </row>
    <row r="5" spans="1:6" x14ac:dyDescent="0.25">
      <c r="A5" t="s">
        <v>553</v>
      </c>
      <c r="B5">
        <v>0</v>
      </c>
      <c r="D5" t="s">
        <v>548</v>
      </c>
      <c r="E5" t="s">
        <v>548</v>
      </c>
      <c r="F5" t="s">
        <v>554</v>
      </c>
    </row>
    <row r="6" spans="1:6" x14ac:dyDescent="0.25">
      <c r="A6" t="s">
        <v>548</v>
      </c>
      <c r="B6">
        <v>0</v>
      </c>
      <c r="D6" t="s">
        <v>549</v>
      </c>
      <c r="E6" t="s">
        <v>549</v>
      </c>
      <c r="F6" t="s">
        <v>555</v>
      </c>
    </row>
    <row r="7" spans="1:6" x14ac:dyDescent="0.25">
      <c r="A7" t="s">
        <v>549</v>
      </c>
      <c r="B7">
        <v>0</v>
      </c>
      <c r="D7" t="s">
        <v>550</v>
      </c>
      <c r="E7" t="s">
        <v>550</v>
      </c>
      <c r="F7" t="s">
        <v>558</v>
      </c>
    </row>
    <row r="8" spans="1:6" x14ac:dyDescent="0.25">
      <c r="A8" t="s">
        <v>550</v>
      </c>
      <c r="B8">
        <v>0</v>
      </c>
      <c r="D8" t="s">
        <v>553</v>
      </c>
      <c r="E8" t="s">
        <v>551</v>
      </c>
      <c r="F8" t="s">
        <v>556</v>
      </c>
    </row>
    <row r="9" spans="1:6" x14ac:dyDescent="0.25">
      <c r="A9" t="s">
        <v>551</v>
      </c>
      <c r="B9">
        <v>0</v>
      </c>
      <c r="D9" t="s">
        <v>551</v>
      </c>
      <c r="E9" t="s">
        <v>557</v>
      </c>
      <c r="F9" t="s">
        <v>540</v>
      </c>
    </row>
    <row r="10" spans="1:6" x14ac:dyDescent="0.25">
      <c r="A10" t="s">
        <v>557</v>
      </c>
      <c r="B10">
        <v>1</v>
      </c>
    </row>
    <row r="11" spans="1:6" x14ac:dyDescent="0.25">
      <c r="A11" t="s">
        <v>554</v>
      </c>
      <c r="B11">
        <v>0</v>
      </c>
      <c r="D11" t="s">
        <v>691</v>
      </c>
    </row>
    <row r="12" spans="1:6" x14ac:dyDescent="0.25">
      <c r="A12" t="s">
        <v>555</v>
      </c>
      <c r="B12">
        <v>0</v>
      </c>
    </row>
    <row r="13" spans="1:6" x14ac:dyDescent="0.25">
      <c r="A13" t="s">
        <v>558</v>
      </c>
      <c r="B13">
        <v>1</v>
      </c>
    </row>
    <row r="14" spans="1:6" x14ac:dyDescent="0.25">
      <c r="A14" t="s">
        <v>556</v>
      </c>
      <c r="B14">
        <v>0</v>
      </c>
    </row>
    <row r="15" spans="1:6" x14ac:dyDescent="0.25">
      <c r="A15" t="s">
        <v>540</v>
      </c>
      <c r="B15">
        <v>1</v>
      </c>
    </row>
    <row r="17" spans="1:6" x14ac:dyDescent="0.25">
      <c r="A17" s="11" t="s">
        <v>633</v>
      </c>
      <c r="B17" s="11"/>
      <c r="C17" s="11"/>
      <c r="D17" s="11">
        <v>0</v>
      </c>
      <c r="E17" s="11">
        <v>1</v>
      </c>
      <c r="F17" s="11">
        <v>2</v>
      </c>
    </row>
    <row r="19" spans="1:6" x14ac:dyDescent="0.25">
      <c r="A19" s="11" t="s">
        <v>643</v>
      </c>
      <c r="B19" s="11"/>
      <c r="C19" s="11"/>
      <c r="D19" s="11"/>
      <c r="E19" s="41">
        <f>0/5</f>
        <v>0</v>
      </c>
      <c r="F19" s="11"/>
    </row>
    <row r="20" spans="1:6" x14ac:dyDescent="0.25">
      <c r="A20" s="11" t="s">
        <v>644</v>
      </c>
      <c r="B20" s="11"/>
      <c r="C20" s="11"/>
      <c r="D20" s="11"/>
      <c r="E20" s="41">
        <f>1/5*100</f>
        <v>20</v>
      </c>
      <c r="F20" s="11"/>
    </row>
    <row r="21" spans="1:6" x14ac:dyDescent="0.25">
      <c r="A21" s="11" t="s">
        <v>645</v>
      </c>
      <c r="B21" s="11"/>
      <c r="C21" s="11"/>
      <c r="D21" s="11"/>
      <c r="E21" s="41">
        <f>2/5*100</f>
        <v>40</v>
      </c>
      <c r="F21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D4F0E-45CE-4D21-AEE4-FE59B637E3F4}">
  <dimension ref="A1:V61"/>
  <sheetViews>
    <sheetView topLeftCell="A35" workbookViewId="0">
      <selection activeCell="I1" sqref="I1"/>
    </sheetView>
  </sheetViews>
  <sheetFormatPr defaultRowHeight="15" x14ac:dyDescent="0.25"/>
  <cols>
    <col min="2" max="2" width="18" customWidth="1"/>
    <col min="3" max="3" width="8.85546875" customWidth="1"/>
    <col min="4" max="4" width="13" customWidth="1"/>
    <col min="5" max="5" width="17.7109375" customWidth="1"/>
    <col min="6" max="7" width="20.140625" customWidth="1"/>
    <col min="8" max="8" width="5.85546875" customWidth="1"/>
    <col min="9" max="9" width="20.7109375" customWidth="1"/>
    <col min="10" max="10" width="9.28515625" customWidth="1"/>
    <col min="11" max="11" width="23.28515625" customWidth="1"/>
    <col min="12" max="12" width="11.5703125" customWidth="1"/>
    <col min="13" max="13" width="10.140625" customWidth="1"/>
    <col min="18" max="18" width="21.7109375" customWidth="1"/>
    <col min="19" max="19" width="7.5703125" customWidth="1"/>
  </cols>
  <sheetData>
    <row r="1" spans="1:21" ht="18.75" x14ac:dyDescent="0.3">
      <c r="A1" s="39" t="s">
        <v>638</v>
      </c>
    </row>
    <row r="2" spans="1:21" ht="18.75" x14ac:dyDescent="0.3">
      <c r="A2" s="39"/>
    </row>
    <row r="3" spans="1:21" ht="15.75" x14ac:dyDescent="0.25">
      <c r="A3" s="16" t="s">
        <v>639</v>
      </c>
    </row>
    <row r="4" spans="1:21" ht="15.75" x14ac:dyDescent="0.25">
      <c r="A4" s="16"/>
    </row>
    <row r="5" spans="1:21" ht="15.75" x14ac:dyDescent="0.25">
      <c r="A5" s="16"/>
      <c r="I5" s="49" t="s">
        <v>663</v>
      </c>
    </row>
    <row r="6" spans="1:21" ht="15.75" x14ac:dyDescent="0.25">
      <c r="A6" s="16"/>
      <c r="I6" s="49"/>
    </row>
    <row r="7" spans="1:21" x14ac:dyDescent="0.25">
      <c r="A7" s="11" t="s">
        <v>632</v>
      </c>
      <c r="B7" s="11"/>
      <c r="C7" s="11" t="s">
        <v>539</v>
      </c>
      <c r="D7" s="11" t="s">
        <v>612</v>
      </c>
      <c r="E7" s="11" t="s">
        <v>640</v>
      </c>
      <c r="F7" s="11" t="s">
        <v>642</v>
      </c>
      <c r="G7" s="11" t="s">
        <v>641</v>
      </c>
      <c r="H7" s="11"/>
      <c r="I7" s="11" t="s">
        <v>635</v>
      </c>
      <c r="J7" s="11" t="s">
        <v>664</v>
      </c>
      <c r="K7" s="11" t="s">
        <v>661</v>
      </c>
      <c r="L7" s="11" t="s">
        <v>662</v>
      </c>
    </row>
    <row r="8" spans="1:21" x14ac:dyDescent="0.25">
      <c r="A8" t="s">
        <v>571</v>
      </c>
      <c r="C8">
        <v>0</v>
      </c>
      <c r="D8">
        <v>1</v>
      </c>
      <c r="E8">
        <v>0</v>
      </c>
      <c r="F8" s="4">
        <v>1</v>
      </c>
      <c r="G8">
        <v>0</v>
      </c>
      <c r="I8">
        <v>25</v>
      </c>
      <c r="J8">
        <v>0</v>
      </c>
      <c r="K8" s="9">
        <v>1</v>
      </c>
      <c r="L8">
        <v>1</v>
      </c>
    </row>
    <row r="9" spans="1:21" x14ac:dyDescent="0.25">
      <c r="A9" t="s">
        <v>568</v>
      </c>
      <c r="C9">
        <v>1</v>
      </c>
      <c r="D9">
        <v>0</v>
      </c>
      <c r="E9">
        <v>0</v>
      </c>
      <c r="F9" s="4">
        <v>1</v>
      </c>
      <c r="G9">
        <v>0</v>
      </c>
      <c r="I9">
        <v>23</v>
      </c>
      <c r="J9">
        <v>3</v>
      </c>
      <c r="K9" s="9">
        <f>16/17</f>
        <v>0.94117647058823528</v>
      </c>
      <c r="L9" s="9">
        <f>5/6</f>
        <v>0.83333333333333337</v>
      </c>
    </row>
    <row r="10" spans="1:21" x14ac:dyDescent="0.25">
      <c r="A10" t="s">
        <v>560</v>
      </c>
      <c r="C10">
        <v>1</v>
      </c>
      <c r="D10">
        <v>0</v>
      </c>
      <c r="E10">
        <v>0</v>
      </c>
      <c r="F10" s="4">
        <v>1</v>
      </c>
      <c r="G10">
        <v>0</v>
      </c>
      <c r="I10">
        <v>17</v>
      </c>
      <c r="J10">
        <v>6</v>
      </c>
      <c r="K10" s="9">
        <f>13/17</f>
        <v>0.76470588235294112</v>
      </c>
      <c r="L10" s="9">
        <f>2/6</f>
        <v>0.33333333333333331</v>
      </c>
      <c r="M10" s="3"/>
      <c r="N10" s="3"/>
      <c r="O10" s="3"/>
      <c r="P10" s="3"/>
      <c r="Q10" s="3"/>
      <c r="R10" s="3"/>
      <c r="S10" s="3"/>
      <c r="T10" s="3"/>
      <c r="U10" s="3"/>
    </row>
    <row r="11" spans="1:21" x14ac:dyDescent="0.25">
      <c r="A11" t="s">
        <v>565</v>
      </c>
      <c r="C11">
        <v>0</v>
      </c>
      <c r="D11">
        <v>1</v>
      </c>
      <c r="E11">
        <v>0</v>
      </c>
      <c r="F11" s="4">
        <v>1</v>
      </c>
      <c r="G11">
        <v>0</v>
      </c>
      <c r="I11">
        <v>16</v>
      </c>
      <c r="J11">
        <v>9</v>
      </c>
      <c r="K11" s="9">
        <f>11/17</f>
        <v>0.6470588235294118</v>
      </c>
      <c r="L11" s="9">
        <f>2/6</f>
        <v>0.33333333333333331</v>
      </c>
      <c r="M11" s="3"/>
      <c r="N11" s="3"/>
      <c r="O11" s="3"/>
      <c r="P11" s="3"/>
      <c r="Q11" s="3"/>
      <c r="R11" s="3"/>
      <c r="S11" s="3"/>
      <c r="T11" s="3"/>
      <c r="U11" s="3"/>
    </row>
    <row r="12" spans="1:21" x14ac:dyDescent="0.25">
      <c r="A12" t="s">
        <v>563</v>
      </c>
      <c r="C12">
        <v>0</v>
      </c>
      <c r="D12">
        <v>1</v>
      </c>
      <c r="E12">
        <v>0</v>
      </c>
      <c r="F12" s="4">
        <v>1</v>
      </c>
      <c r="G12">
        <v>0</v>
      </c>
      <c r="I12">
        <v>14</v>
      </c>
      <c r="J12">
        <v>12</v>
      </c>
      <c r="K12" s="9">
        <f>8/17</f>
        <v>0.47058823529411764</v>
      </c>
      <c r="L12" s="9">
        <f>2/6</f>
        <v>0.33333333333333331</v>
      </c>
      <c r="M12" s="3"/>
      <c r="N12" s="3"/>
      <c r="O12" s="3"/>
      <c r="P12" s="3"/>
      <c r="Q12" s="3"/>
      <c r="R12" s="3"/>
      <c r="S12" s="3"/>
      <c r="T12" s="3"/>
      <c r="U12" s="3"/>
    </row>
    <row r="13" spans="1:21" x14ac:dyDescent="0.25">
      <c r="A13" t="s">
        <v>569</v>
      </c>
      <c r="C13">
        <v>0</v>
      </c>
      <c r="D13">
        <v>1</v>
      </c>
      <c r="E13">
        <v>0</v>
      </c>
      <c r="F13" s="4">
        <v>1</v>
      </c>
      <c r="G13">
        <v>0</v>
      </c>
      <c r="I13">
        <v>12</v>
      </c>
      <c r="J13">
        <v>15</v>
      </c>
      <c r="K13" s="9">
        <v>0.41</v>
      </c>
      <c r="L13" s="9">
        <f>1/6</f>
        <v>0.16666666666666666</v>
      </c>
      <c r="M13" s="3"/>
      <c r="N13" s="3"/>
      <c r="O13" s="3"/>
      <c r="P13" s="3"/>
      <c r="Q13" s="3"/>
      <c r="R13" s="3"/>
      <c r="S13" s="3"/>
      <c r="T13" s="3"/>
      <c r="U13" s="3"/>
    </row>
    <row r="14" spans="1:21" x14ac:dyDescent="0.25">
      <c r="A14" t="s">
        <v>566</v>
      </c>
      <c r="C14">
        <v>0</v>
      </c>
      <c r="D14">
        <v>1</v>
      </c>
      <c r="E14">
        <v>0</v>
      </c>
      <c r="F14" s="4">
        <v>1</v>
      </c>
      <c r="G14">
        <v>0</v>
      </c>
      <c r="I14">
        <v>9</v>
      </c>
      <c r="J14">
        <v>18</v>
      </c>
      <c r="K14" s="9">
        <f>7/17</f>
        <v>0.41176470588235292</v>
      </c>
      <c r="L14" s="9">
        <f>1/6</f>
        <v>0.16666666666666666</v>
      </c>
      <c r="M14" s="3"/>
      <c r="N14" s="3"/>
      <c r="O14" s="3"/>
      <c r="P14" s="3"/>
      <c r="Q14" s="3"/>
      <c r="R14" s="3"/>
      <c r="S14" s="3"/>
      <c r="T14" s="3"/>
      <c r="U14" s="3"/>
    </row>
    <row r="15" spans="1:21" x14ac:dyDescent="0.25">
      <c r="A15" t="s">
        <v>572</v>
      </c>
      <c r="C15">
        <v>0</v>
      </c>
      <c r="D15">
        <v>1</v>
      </c>
      <c r="E15">
        <v>0</v>
      </c>
      <c r="F15" s="4">
        <v>1</v>
      </c>
      <c r="G15">
        <v>0</v>
      </c>
      <c r="I15">
        <v>7</v>
      </c>
      <c r="J15">
        <v>21</v>
      </c>
      <c r="K15" s="9">
        <f t="shared" ref="K15:K22" si="0">3/17</f>
        <v>0.17647058823529413</v>
      </c>
      <c r="L15" s="9">
        <f>1/6</f>
        <v>0.16666666666666666</v>
      </c>
      <c r="M15" s="3"/>
      <c r="N15" s="3"/>
      <c r="O15" s="3"/>
      <c r="P15" s="3"/>
      <c r="Q15" s="3"/>
      <c r="R15" s="3"/>
      <c r="S15" s="3"/>
      <c r="T15" s="3"/>
      <c r="U15" s="3"/>
    </row>
    <row r="16" spans="1:21" x14ac:dyDescent="0.25">
      <c r="A16" t="s">
        <v>559</v>
      </c>
      <c r="C16">
        <v>0</v>
      </c>
      <c r="D16">
        <v>1</v>
      </c>
      <c r="E16">
        <v>0</v>
      </c>
      <c r="F16" s="4">
        <v>1</v>
      </c>
      <c r="G16">
        <v>0</v>
      </c>
      <c r="I16">
        <v>6</v>
      </c>
      <c r="J16">
        <v>24</v>
      </c>
      <c r="K16" s="9">
        <f t="shared" si="0"/>
        <v>0.17647058823529413</v>
      </c>
      <c r="L16" s="9">
        <v>0</v>
      </c>
      <c r="M16" s="3"/>
      <c r="N16" s="3"/>
      <c r="O16" s="3"/>
      <c r="P16" s="3"/>
      <c r="Q16" s="3"/>
      <c r="R16" s="3"/>
      <c r="S16" s="3"/>
      <c r="T16" s="3"/>
      <c r="U16" s="3"/>
    </row>
    <row r="17" spans="1:21" x14ac:dyDescent="0.25">
      <c r="A17" t="s">
        <v>561</v>
      </c>
      <c r="C17">
        <v>0</v>
      </c>
      <c r="D17">
        <v>1</v>
      </c>
      <c r="E17">
        <v>0</v>
      </c>
      <c r="F17" s="4">
        <v>1</v>
      </c>
      <c r="G17">
        <v>0</v>
      </c>
      <c r="I17">
        <v>6</v>
      </c>
      <c r="J17">
        <v>27</v>
      </c>
      <c r="K17" s="9">
        <f t="shared" si="0"/>
        <v>0.17647058823529413</v>
      </c>
      <c r="L17" s="9">
        <v>0</v>
      </c>
      <c r="M17" s="3"/>
      <c r="N17" s="3"/>
      <c r="O17" s="3"/>
      <c r="P17" s="3"/>
      <c r="Q17" s="3"/>
      <c r="R17" s="3"/>
      <c r="S17" s="3"/>
      <c r="T17" s="3"/>
      <c r="U17" s="3"/>
    </row>
    <row r="18" spans="1:21" x14ac:dyDescent="0.25">
      <c r="A18" t="s">
        <v>562</v>
      </c>
      <c r="C18">
        <v>0</v>
      </c>
      <c r="D18">
        <v>1</v>
      </c>
      <c r="E18">
        <v>0</v>
      </c>
      <c r="F18" s="4">
        <v>1</v>
      </c>
      <c r="G18">
        <v>0</v>
      </c>
      <c r="I18">
        <v>6</v>
      </c>
      <c r="J18">
        <v>30</v>
      </c>
      <c r="K18" s="9">
        <f t="shared" si="0"/>
        <v>0.17647058823529413</v>
      </c>
      <c r="L18" s="9">
        <v>0</v>
      </c>
      <c r="M18" s="3"/>
      <c r="N18" s="3"/>
      <c r="O18" s="3"/>
      <c r="P18" s="3"/>
      <c r="Q18" s="3"/>
      <c r="R18" s="3"/>
      <c r="S18" s="3"/>
      <c r="T18" s="3"/>
      <c r="U18" s="3"/>
    </row>
    <row r="19" spans="1:21" x14ac:dyDescent="0.25">
      <c r="A19" t="s">
        <v>567</v>
      </c>
      <c r="C19">
        <v>1</v>
      </c>
      <c r="D19">
        <v>0</v>
      </c>
      <c r="E19">
        <v>0</v>
      </c>
      <c r="F19" s="4">
        <v>1</v>
      </c>
      <c r="G19">
        <v>0</v>
      </c>
      <c r="I19">
        <v>6</v>
      </c>
      <c r="J19">
        <v>33</v>
      </c>
      <c r="K19" s="9">
        <f t="shared" si="0"/>
        <v>0.17647058823529413</v>
      </c>
      <c r="L19" s="9">
        <v>0</v>
      </c>
      <c r="M19" s="3"/>
      <c r="N19" s="3"/>
      <c r="O19" s="3"/>
      <c r="P19" s="3"/>
      <c r="Q19" s="3"/>
      <c r="R19" s="3"/>
      <c r="S19" s="3"/>
      <c r="T19" s="3"/>
      <c r="U19" s="3"/>
    </row>
    <row r="20" spans="1:21" x14ac:dyDescent="0.25">
      <c r="A20" t="s">
        <v>564</v>
      </c>
      <c r="C20">
        <v>0</v>
      </c>
      <c r="D20">
        <v>1</v>
      </c>
      <c r="E20">
        <v>0</v>
      </c>
      <c r="F20" s="4">
        <v>1</v>
      </c>
      <c r="G20">
        <v>0</v>
      </c>
      <c r="I20">
        <v>4</v>
      </c>
      <c r="J20">
        <v>36</v>
      </c>
      <c r="K20" s="9">
        <f t="shared" si="0"/>
        <v>0.17647058823529413</v>
      </c>
      <c r="L20" s="9">
        <v>0</v>
      </c>
      <c r="M20" s="3"/>
      <c r="N20" s="3"/>
      <c r="O20" s="3"/>
      <c r="P20" s="3"/>
      <c r="Q20" s="3"/>
      <c r="R20" s="3"/>
      <c r="S20" s="3"/>
      <c r="T20" s="3"/>
      <c r="U20" s="3"/>
    </row>
    <row r="21" spans="1:21" x14ac:dyDescent="0.25">
      <c r="A21" t="s">
        <v>570</v>
      </c>
      <c r="C21">
        <v>1</v>
      </c>
      <c r="D21">
        <v>0</v>
      </c>
      <c r="E21">
        <v>0</v>
      </c>
      <c r="F21" s="4">
        <v>1</v>
      </c>
      <c r="G21">
        <v>0</v>
      </c>
      <c r="H21" s="3"/>
      <c r="I21">
        <v>3</v>
      </c>
      <c r="J21">
        <v>39</v>
      </c>
      <c r="K21" s="9">
        <f t="shared" si="0"/>
        <v>0.17647058823529413</v>
      </c>
      <c r="L21" s="9">
        <v>0</v>
      </c>
      <c r="M21" s="3"/>
      <c r="N21" s="3"/>
      <c r="O21" s="3"/>
      <c r="P21" s="3"/>
      <c r="Q21" s="3"/>
      <c r="R21" s="3"/>
      <c r="S21" s="3"/>
      <c r="T21" s="3"/>
      <c r="U21" s="3"/>
    </row>
    <row r="22" spans="1:21" x14ac:dyDescent="0.25">
      <c r="A22" t="s">
        <v>548</v>
      </c>
      <c r="C22">
        <v>0</v>
      </c>
      <c r="D22">
        <v>1</v>
      </c>
      <c r="E22">
        <v>0</v>
      </c>
      <c r="F22">
        <v>0</v>
      </c>
      <c r="G22" s="5">
        <v>1</v>
      </c>
      <c r="H22" s="3"/>
      <c r="I22">
        <v>58</v>
      </c>
      <c r="J22">
        <v>42</v>
      </c>
      <c r="K22" s="9">
        <f t="shared" si="0"/>
        <v>0.17647058823529413</v>
      </c>
      <c r="L22" s="9">
        <v>0</v>
      </c>
      <c r="M22" s="3"/>
      <c r="N22" s="3"/>
      <c r="O22" s="3"/>
      <c r="P22" s="3"/>
      <c r="Q22" s="3"/>
      <c r="R22" s="3"/>
      <c r="S22" s="3"/>
      <c r="T22" s="3"/>
      <c r="U22" s="3"/>
    </row>
    <row r="23" spans="1:21" x14ac:dyDescent="0.25">
      <c r="A23" t="s">
        <v>550</v>
      </c>
      <c r="C23">
        <v>0</v>
      </c>
      <c r="D23">
        <v>1</v>
      </c>
      <c r="E23">
        <v>0</v>
      </c>
      <c r="F23">
        <v>0</v>
      </c>
      <c r="G23" s="5">
        <v>1</v>
      </c>
      <c r="H23" s="3"/>
      <c r="I23">
        <v>49</v>
      </c>
      <c r="J23">
        <v>45</v>
      </c>
      <c r="K23" s="9">
        <f>3/17</f>
        <v>0.17647058823529413</v>
      </c>
      <c r="L23" s="9">
        <v>0</v>
      </c>
      <c r="M23" s="3"/>
      <c r="N23" s="3"/>
      <c r="O23" s="3"/>
      <c r="P23" s="3"/>
      <c r="Q23" s="3"/>
      <c r="R23" s="3"/>
      <c r="S23" s="3"/>
      <c r="T23" s="3"/>
      <c r="U23" s="3"/>
    </row>
    <row r="24" spans="1:21" x14ac:dyDescent="0.25">
      <c r="A24" t="s">
        <v>549</v>
      </c>
      <c r="C24">
        <v>0</v>
      </c>
      <c r="D24">
        <v>1</v>
      </c>
      <c r="E24">
        <v>0</v>
      </c>
      <c r="F24">
        <v>0</v>
      </c>
      <c r="G24" s="5">
        <v>1</v>
      </c>
      <c r="H24" s="3"/>
      <c r="I24">
        <v>45</v>
      </c>
      <c r="J24">
        <v>48</v>
      </c>
      <c r="K24" s="9">
        <f>3/17</f>
        <v>0.17647058823529413</v>
      </c>
      <c r="L24" s="9">
        <v>0</v>
      </c>
      <c r="M24" s="3"/>
      <c r="N24" s="3"/>
      <c r="O24" s="3"/>
      <c r="P24" s="3"/>
      <c r="Q24" s="3"/>
      <c r="R24" s="3"/>
      <c r="S24" s="3"/>
      <c r="T24" s="3"/>
      <c r="U24" s="3"/>
    </row>
    <row r="25" spans="1:21" x14ac:dyDescent="0.25">
      <c r="A25" t="s">
        <v>551</v>
      </c>
      <c r="C25">
        <v>0</v>
      </c>
      <c r="D25">
        <v>1</v>
      </c>
      <c r="E25">
        <v>0</v>
      </c>
      <c r="F25">
        <v>0</v>
      </c>
      <c r="G25" s="5">
        <v>1</v>
      </c>
      <c r="H25" s="3"/>
      <c r="I25">
        <v>21</v>
      </c>
      <c r="J25">
        <v>51</v>
      </c>
      <c r="K25" s="9">
        <f>2/17</f>
        <v>0.11764705882352941</v>
      </c>
      <c r="L25" s="9">
        <v>0</v>
      </c>
      <c r="M25" s="3"/>
      <c r="N25" s="3"/>
      <c r="O25" s="3"/>
      <c r="P25" s="3"/>
      <c r="Q25" s="3"/>
      <c r="R25" s="3"/>
      <c r="S25" s="3"/>
      <c r="T25" s="3"/>
      <c r="U25" s="3"/>
    </row>
    <row r="26" spans="1:21" x14ac:dyDescent="0.25">
      <c r="A26" t="s">
        <v>552</v>
      </c>
      <c r="C26">
        <v>1</v>
      </c>
      <c r="D26">
        <v>0</v>
      </c>
      <c r="E26">
        <v>0</v>
      </c>
      <c r="F26">
        <v>0</v>
      </c>
      <c r="G26" s="5">
        <v>1</v>
      </c>
      <c r="H26" s="3"/>
      <c r="I26">
        <v>21</v>
      </c>
      <c r="J26">
        <v>54</v>
      </c>
      <c r="K26" s="9">
        <v>0.06</v>
      </c>
      <c r="L26" s="9">
        <v>0</v>
      </c>
      <c r="M26" s="3"/>
      <c r="N26" s="3"/>
      <c r="O26" s="3"/>
      <c r="P26" s="3"/>
      <c r="Q26" s="3"/>
      <c r="R26" s="3"/>
      <c r="S26" s="3"/>
      <c r="T26" s="3"/>
      <c r="U26" s="3"/>
    </row>
    <row r="27" spans="1:21" x14ac:dyDescent="0.25">
      <c r="A27" t="s">
        <v>553</v>
      </c>
      <c r="C27">
        <v>0</v>
      </c>
      <c r="D27">
        <v>1</v>
      </c>
      <c r="E27">
        <v>0</v>
      </c>
      <c r="F27">
        <v>0</v>
      </c>
      <c r="G27" s="5">
        <v>1</v>
      </c>
      <c r="H27" s="3"/>
      <c r="I27">
        <v>19</v>
      </c>
      <c r="J27">
        <v>57</v>
      </c>
      <c r="K27" s="9">
        <v>0.06</v>
      </c>
      <c r="L27" s="9">
        <v>0</v>
      </c>
      <c r="M27" s="3"/>
      <c r="N27" s="3"/>
      <c r="O27" s="3"/>
      <c r="P27" s="3"/>
      <c r="Q27" s="3"/>
      <c r="R27" s="3"/>
      <c r="S27" s="3"/>
      <c r="T27" s="3"/>
      <c r="U27" s="3"/>
    </row>
    <row r="28" spans="1:21" x14ac:dyDescent="0.25">
      <c r="A28" t="s">
        <v>576</v>
      </c>
      <c r="C28">
        <v>0</v>
      </c>
      <c r="D28">
        <v>1</v>
      </c>
      <c r="E28">
        <v>0</v>
      </c>
      <c r="F28">
        <v>0</v>
      </c>
      <c r="G28" s="5">
        <v>1</v>
      </c>
      <c r="H28" s="3"/>
      <c r="I28">
        <v>18</v>
      </c>
      <c r="J28">
        <v>60</v>
      </c>
      <c r="K28" s="9">
        <f>1/17</f>
        <v>5.8823529411764705E-2</v>
      </c>
      <c r="L28" s="9">
        <v>0</v>
      </c>
      <c r="M28" s="3"/>
      <c r="N28" s="3"/>
      <c r="O28" s="3"/>
      <c r="P28" s="3"/>
      <c r="Q28" s="3"/>
      <c r="R28" s="3"/>
      <c r="S28" s="3"/>
      <c r="T28" s="3"/>
      <c r="U28" s="3"/>
    </row>
    <row r="29" spans="1:21" x14ac:dyDescent="0.25">
      <c r="A29" t="s">
        <v>586</v>
      </c>
      <c r="C29">
        <v>0</v>
      </c>
      <c r="D29">
        <v>1</v>
      </c>
      <c r="E29">
        <v>0</v>
      </c>
      <c r="F29">
        <v>0</v>
      </c>
      <c r="G29" s="5">
        <v>1</v>
      </c>
      <c r="H29" s="3"/>
      <c r="I29">
        <v>18</v>
      </c>
      <c r="J29">
        <v>63</v>
      </c>
      <c r="K29" s="9">
        <v>0</v>
      </c>
      <c r="L29" s="9">
        <v>0</v>
      </c>
      <c r="M29" s="3"/>
      <c r="N29" s="3"/>
      <c r="O29" s="3"/>
      <c r="P29" s="3"/>
      <c r="Q29" s="3"/>
      <c r="R29" s="3"/>
      <c r="S29" s="3"/>
      <c r="T29" s="3"/>
      <c r="U29" s="3"/>
    </row>
    <row r="30" spans="1:21" x14ac:dyDescent="0.25">
      <c r="A30" t="s">
        <v>584</v>
      </c>
      <c r="C30">
        <v>0</v>
      </c>
      <c r="D30">
        <v>1</v>
      </c>
      <c r="E30">
        <v>0</v>
      </c>
      <c r="F30">
        <v>0</v>
      </c>
      <c r="G30" s="5">
        <v>1</v>
      </c>
      <c r="H30" s="3"/>
      <c r="I30">
        <v>12</v>
      </c>
      <c r="J30">
        <v>66</v>
      </c>
      <c r="K30" s="9">
        <v>0</v>
      </c>
      <c r="L30" s="9">
        <v>0</v>
      </c>
      <c r="M30" s="3"/>
      <c r="N30" s="3"/>
      <c r="O30" s="3"/>
      <c r="P30" s="3"/>
      <c r="Q30" s="3"/>
      <c r="R30" s="3"/>
      <c r="S30" s="3"/>
      <c r="T30" s="3"/>
      <c r="U30" s="3"/>
    </row>
    <row r="31" spans="1:21" x14ac:dyDescent="0.25">
      <c r="A31" t="s">
        <v>587</v>
      </c>
      <c r="C31">
        <v>1</v>
      </c>
      <c r="D31">
        <v>0</v>
      </c>
      <c r="E31">
        <v>0</v>
      </c>
      <c r="F31">
        <v>0</v>
      </c>
      <c r="G31" s="5">
        <v>1</v>
      </c>
      <c r="H31" s="3"/>
      <c r="I31">
        <v>12</v>
      </c>
      <c r="J31">
        <v>69</v>
      </c>
      <c r="K31" s="9">
        <v>0</v>
      </c>
      <c r="L31" s="9">
        <v>0</v>
      </c>
      <c r="M31" s="3"/>
      <c r="N31" s="3"/>
      <c r="O31" s="3"/>
      <c r="P31" s="3"/>
      <c r="Q31" s="3"/>
      <c r="R31" s="3"/>
      <c r="S31" s="3"/>
      <c r="T31" s="3"/>
      <c r="U31" s="3"/>
    </row>
    <row r="32" spans="1:21" x14ac:dyDescent="0.25">
      <c r="A32" t="s">
        <v>585</v>
      </c>
      <c r="C32">
        <v>0</v>
      </c>
      <c r="D32">
        <v>1</v>
      </c>
      <c r="E32">
        <v>0</v>
      </c>
      <c r="F32">
        <v>0</v>
      </c>
      <c r="G32" s="5">
        <v>1</v>
      </c>
      <c r="H32" s="3"/>
      <c r="I32">
        <v>11</v>
      </c>
      <c r="J32">
        <v>71</v>
      </c>
      <c r="K32" s="9">
        <v>0</v>
      </c>
      <c r="L32" s="9">
        <v>0</v>
      </c>
      <c r="M32" s="3"/>
      <c r="N32" s="3"/>
      <c r="O32" s="3"/>
      <c r="P32" s="3"/>
      <c r="Q32" s="3"/>
      <c r="R32" s="3"/>
      <c r="S32" s="3"/>
      <c r="T32" s="3"/>
      <c r="U32" s="3"/>
    </row>
    <row r="33" spans="1:21" x14ac:dyDescent="0.25">
      <c r="A33" t="s">
        <v>589</v>
      </c>
      <c r="C33">
        <v>0</v>
      </c>
      <c r="D33">
        <v>1</v>
      </c>
      <c r="E33">
        <v>0</v>
      </c>
      <c r="F33">
        <v>0</v>
      </c>
      <c r="G33" s="5">
        <v>1</v>
      </c>
      <c r="H33" s="3"/>
      <c r="I33">
        <v>11</v>
      </c>
      <c r="M33" s="3"/>
      <c r="N33" s="3"/>
      <c r="O33" s="3"/>
      <c r="P33" s="3"/>
      <c r="Q33" s="3"/>
      <c r="R33" s="3"/>
      <c r="S33" s="3"/>
      <c r="T33" s="3"/>
      <c r="U33" s="3"/>
    </row>
    <row r="34" spans="1:21" x14ac:dyDescent="0.25">
      <c r="A34" t="s">
        <v>577</v>
      </c>
      <c r="C34">
        <v>0</v>
      </c>
      <c r="D34">
        <v>1</v>
      </c>
      <c r="E34">
        <v>0</v>
      </c>
      <c r="F34">
        <v>0</v>
      </c>
      <c r="G34" s="5">
        <v>1</v>
      </c>
      <c r="H34" s="3"/>
      <c r="I34">
        <v>9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1:21" x14ac:dyDescent="0.25">
      <c r="A35" t="s">
        <v>588</v>
      </c>
      <c r="C35">
        <v>0</v>
      </c>
      <c r="D35">
        <v>1</v>
      </c>
      <c r="E35">
        <v>0</v>
      </c>
      <c r="F35">
        <v>0</v>
      </c>
      <c r="G35" s="5">
        <v>1</v>
      </c>
      <c r="H35" s="3"/>
      <c r="I35">
        <v>7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1:21" x14ac:dyDescent="0.25">
      <c r="A36" t="s">
        <v>575</v>
      </c>
      <c r="C36">
        <v>0</v>
      </c>
      <c r="D36">
        <v>1</v>
      </c>
      <c r="E36">
        <v>0</v>
      </c>
      <c r="F36">
        <v>0</v>
      </c>
      <c r="G36" s="5">
        <v>1</v>
      </c>
      <c r="H36" s="3"/>
      <c r="I36">
        <v>6</v>
      </c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1:21" x14ac:dyDescent="0.25">
      <c r="A37" t="s">
        <v>573</v>
      </c>
      <c r="C37">
        <v>0</v>
      </c>
      <c r="D37">
        <v>1</v>
      </c>
      <c r="E37">
        <v>0</v>
      </c>
      <c r="F37">
        <v>0</v>
      </c>
      <c r="G37" s="5">
        <v>1</v>
      </c>
      <c r="H37" s="3"/>
      <c r="I37">
        <v>5</v>
      </c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1:21" x14ac:dyDescent="0.25">
      <c r="A38" t="s">
        <v>578</v>
      </c>
      <c r="C38">
        <v>0</v>
      </c>
      <c r="D38">
        <v>1</v>
      </c>
      <c r="E38">
        <v>0</v>
      </c>
      <c r="F38">
        <v>0</v>
      </c>
      <c r="G38" s="5">
        <v>1</v>
      </c>
      <c r="H38" s="3"/>
      <c r="I38">
        <v>5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1:21" x14ac:dyDescent="0.25">
      <c r="A39" t="s">
        <v>579</v>
      </c>
      <c r="C39">
        <v>1</v>
      </c>
      <c r="D39">
        <v>0</v>
      </c>
      <c r="E39">
        <v>0</v>
      </c>
      <c r="F39">
        <v>0</v>
      </c>
      <c r="G39" s="5">
        <v>1</v>
      </c>
      <c r="H39" s="3"/>
      <c r="I39">
        <v>5</v>
      </c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spans="1:21" x14ac:dyDescent="0.25">
      <c r="A40" t="s">
        <v>581</v>
      </c>
      <c r="C40">
        <v>1</v>
      </c>
      <c r="D40">
        <v>0</v>
      </c>
      <c r="E40">
        <v>0</v>
      </c>
      <c r="F40">
        <v>0</v>
      </c>
      <c r="G40" s="5">
        <v>1</v>
      </c>
      <c r="H40" s="3"/>
      <c r="I40">
        <v>5</v>
      </c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 spans="1:21" x14ac:dyDescent="0.25">
      <c r="A41" t="s">
        <v>583</v>
      </c>
      <c r="C41">
        <v>1</v>
      </c>
      <c r="D41">
        <v>0</v>
      </c>
      <c r="E41">
        <v>0</v>
      </c>
      <c r="F41">
        <v>0</v>
      </c>
      <c r="G41" s="5">
        <v>1</v>
      </c>
      <c r="H41" s="3"/>
      <c r="I41">
        <v>4</v>
      </c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 spans="1:21" x14ac:dyDescent="0.25">
      <c r="A42" t="s">
        <v>580</v>
      </c>
      <c r="C42">
        <v>0</v>
      </c>
      <c r="D42">
        <v>1</v>
      </c>
      <c r="E42">
        <v>0</v>
      </c>
      <c r="F42">
        <v>0</v>
      </c>
      <c r="G42" s="5">
        <v>1</v>
      </c>
      <c r="H42" s="3"/>
      <c r="I42">
        <v>3</v>
      </c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 spans="1:21" x14ac:dyDescent="0.25">
      <c r="A43" t="s">
        <v>582</v>
      </c>
      <c r="C43">
        <v>0</v>
      </c>
      <c r="D43">
        <v>1</v>
      </c>
      <c r="E43">
        <v>0</v>
      </c>
      <c r="F43">
        <v>0</v>
      </c>
      <c r="G43" s="5">
        <v>1</v>
      </c>
      <c r="H43" s="3"/>
      <c r="I43">
        <v>1</v>
      </c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</row>
    <row r="44" spans="1:21" x14ac:dyDescent="0.25">
      <c r="A44" t="s">
        <v>574</v>
      </c>
      <c r="C44">
        <v>1</v>
      </c>
      <c r="D44">
        <v>0</v>
      </c>
      <c r="E44">
        <v>0</v>
      </c>
      <c r="F44">
        <v>0</v>
      </c>
      <c r="G44" s="5">
        <v>1</v>
      </c>
      <c r="H44" s="3"/>
      <c r="I44">
        <v>1</v>
      </c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</row>
    <row r="45" spans="1:21" x14ac:dyDescent="0.25">
      <c r="A45" t="s">
        <v>590</v>
      </c>
      <c r="C45">
        <v>0</v>
      </c>
      <c r="D45">
        <v>1</v>
      </c>
      <c r="E45" s="44">
        <v>1</v>
      </c>
      <c r="F45">
        <v>0</v>
      </c>
      <c r="G45" s="3">
        <v>0</v>
      </c>
      <c r="H45" s="3"/>
      <c r="I45">
        <v>3</v>
      </c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</row>
    <row r="46" spans="1:21" x14ac:dyDescent="0.25">
      <c r="A46" t="s">
        <v>591</v>
      </c>
      <c r="C46">
        <v>0</v>
      </c>
      <c r="D46">
        <v>1</v>
      </c>
      <c r="E46" s="44">
        <v>1</v>
      </c>
      <c r="F46">
        <v>0</v>
      </c>
      <c r="G46" s="3">
        <v>0</v>
      </c>
      <c r="H46" s="3"/>
      <c r="I46">
        <v>1</v>
      </c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 spans="1:21" x14ac:dyDescent="0.25">
      <c r="A47" t="s">
        <v>592</v>
      </c>
      <c r="C47">
        <v>0</v>
      </c>
      <c r="D47">
        <v>1</v>
      </c>
      <c r="E47" s="44">
        <v>1</v>
      </c>
      <c r="F47">
        <v>0</v>
      </c>
      <c r="G47" s="3">
        <v>0</v>
      </c>
      <c r="H47" s="3"/>
      <c r="I47">
        <v>4</v>
      </c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 spans="1:21" x14ac:dyDescent="0.25">
      <c r="A48" t="s">
        <v>593</v>
      </c>
      <c r="C48">
        <v>0</v>
      </c>
      <c r="D48">
        <v>1</v>
      </c>
      <c r="E48" s="44">
        <v>1</v>
      </c>
      <c r="F48">
        <v>0</v>
      </c>
      <c r="G48" s="3">
        <v>0</v>
      </c>
      <c r="H48" s="3"/>
      <c r="I48">
        <v>6</v>
      </c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 spans="1:22" x14ac:dyDescent="0.25"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 spans="1:22" x14ac:dyDescent="0.25"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</row>
    <row r="51" spans="1:22" x14ac:dyDescent="0.25">
      <c r="A51" s="42" t="s">
        <v>649</v>
      </c>
      <c r="B51" s="42"/>
      <c r="C51" s="42"/>
      <c r="D51" s="42"/>
      <c r="E51" s="42"/>
      <c r="F51" s="42"/>
      <c r="G51" s="42"/>
      <c r="H51" s="42"/>
      <c r="I51" s="43">
        <f>6/27*100</f>
        <v>22.222222222222221</v>
      </c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pans="1:22" x14ac:dyDescent="0.25">
      <c r="A52" s="42" t="s">
        <v>650</v>
      </c>
      <c r="B52" s="42"/>
      <c r="C52" s="42"/>
      <c r="D52" s="42"/>
      <c r="E52" s="42"/>
      <c r="F52" s="42"/>
      <c r="G52" s="42"/>
      <c r="H52" s="42"/>
      <c r="I52" s="43">
        <f>21/71*100</f>
        <v>29.577464788732392</v>
      </c>
      <c r="J52" s="3"/>
      <c r="K52" s="3"/>
      <c r="L52" s="3"/>
      <c r="M52" s="3"/>
      <c r="N52" s="3"/>
      <c r="O52" s="40"/>
      <c r="P52" s="3"/>
      <c r="Q52" s="3"/>
      <c r="R52" s="3"/>
      <c r="S52" s="3"/>
      <c r="T52" s="3"/>
      <c r="U52" s="3"/>
    </row>
    <row r="53" spans="1:22" x14ac:dyDescent="0.25">
      <c r="A53" s="42" t="s">
        <v>651</v>
      </c>
      <c r="B53" s="42"/>
      <c r="C53" s="42"/>
      <c r="D53" s="42"/>
      <c r="E53" s="42"/>
      <c r="F53" s="42"/>
      <c r="G53" s="42"/>
      <c r="H53" s="42"/>
      <c r="I53" s="43">
        <f>58/71*100</f>
        <v>81.690140845070431</v>
      </c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 spans="1:22" x14ac:dyDescent="0.25">
      <c r="J54" s="3"/>
      <c r="K54" s="3"/>
      <c r="L54" s="3"/>
      <c r="M54" s="3"/>
      <c r="N54" s="3"/>
      <c r="O54" s="3"/>
      <c r="P54" s="3"/>
      <c r="Q54" s="3"/>
      <c r="R54" s="3"/>
      <c r="S54" s="3"/>
      <c r="T54" s="40"/>
      <c r="U54" s="3"/>
      <c r="V54" s="9"/>
    </row>
    <row r="55" spans="1:22" x14ac:dyDescent="0.25"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spans="1:22" x14ac:dyDescent="0.25"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spans="1:22" x14ac:dyDescent="0.25"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spans="1:22" x14ac:dyDescent="0.25"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spans="1:22" x14ac:dyDescent="0.25"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1:22" x14ac:dyDescent="0.25"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 spans="1:22" x14ac:dyDescent="0.25"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</sheetData>
  <sortState xmlns:xlrd2="http://schemas.microsoft.com/office/spreadsheetml/2017/richdata2" ref="A22:I44">
    <sortCondition descending="1" ref="I22:I44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31982-8E92-482F-AFAA-A2D30F2A2F2B}">
  <dimension ref="A1:TM549"/>
  <sheetViews>
    <sheetView workbookViewId="0">
      <selection activeCell="E25" sqref="E25"/>
    </sheetView>
  </sheetViews>
  <sheetFormatPr defaultRowHeight="15" x14ac:dyDescent="0.25"/>
  <cols>
    <col min="1" max="1" width="11.7109375" customWidth="1"/>
    <col min="2" max="2" width="9" customWidth="1"/>
    <col min="3" max="3" width="12.5703125" customWidth="1"/>
    <col min="4" max="4" width="16.140625" customWidth="1"/>
    <col min="5" max="5" width="24.28515625" customWidth="1"/>
    <col min="6" max="6" width="8.42578125" customWidth="1"/>
    <col min="9" max="9" width="11" customWidth="1"/>
    <col min="10" max="10" width="10.7109375" customWidth="1"/>
    <col min="11" max="11" width="12.7109375" customWidth="1"/>
    <col min="14" max="14" width="19.85546875" customWidth="1"/>
    <col min="15" max="15" width="33.140625" customWidth="1"/>
    <col min="32" max="32" width="4.5703125" customWidth="1"/>
    <col min="33" max="33" width="7.5703125" customWidth="1"/>
    <col min="34" max="34" width="11.85546875" customWidth="1"/>
    <col min="35" max="35" width="10.42578125" customWidth="1"/>
    <col min="36" max="36" width="16.85546875" customWidth="1"/>
    <col min="37" max="37" width="2.5703125" customWidth="1"/>
    <col min="38" max="38" width="21" customWidth="1"/>
    <col min="39" max="39" width="35.42578125" style="3" customWidth="1"/>
    <col min="40" max="40" width="3.140625" style="3" customWidth="1"/>
    <col min="41" max="41" width="3" style="3" customWidth="1"/>
    <col min="42" max="42" width="2.85546875" style="3" customWidth="1"/>
    <col min="43" max="43" width="3.28515625" style="3" customWidth="1"/>
    <col min="44" max="44" width="2.7109375" style="3" customWidth="1"/>
    <col min="45" max="45" width="2.85546875" style="3" customWidth="1"/>
    <col min="46" max="48" width="2.7109375" style="3" customWidth="1"/>
    <col min="49" max="49" width="2.85546875" style="3" customWidth="1"/>
    <col min="50" max="50" width="3.140625" style="3" customWidth="1"/>
    <col min="51" max="52" width="2.7109375" style="3" customWidth="1"/>
    <col min="53" max="53" width="3" style="3" customWidth="1"/>
    <col min="54" max="54" width="3.28515625" style="3" customWidth="1"/>
    <col min="55" max="55" width="2.85546875" style="3" customWidth="1"/>
  </cols>
  <sheetData>
    <row r="1" spans="1:56" ht="18.75" x14ac:dyDescent="0.3">
      <c r="A1" s="45" t="s">
        <v>628</v>
      </c>
      <c r="O1" s="45" t="s">
        <v>626</v>
      </c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56" x14ac:dyDescent="0.25">
      <c r="A2" s="1" t="s">
        <v>629</v>
      </c>
      <c r="B2" s="1"/>
      <c r="C2" s="1"/>
      <c r="D2" s="1"/>
      <c r="E2" s="1"/>
      <c r="O2" s="1" t="s">
        <v>627</v>
      </c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56" x14ac:dyDescent="0.25">
      <c r="A3" s="1"/>
      <c r="B3" s="1"/>
      <c r="C3" s="1"/>
      <c r="D3" s="1"/>
      <c r="E3" s="1"/>
      <c r="O3" s="3" t="s">
        <v>680</v>
      </c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56" x14ac:dyDescent="0.25">
      <c r="A4" s="50" t="s">
        <v>666</v>
      </c>
      <c r="B4" s="1"/>
      <c r="C4" s="1"/>
      <c r="D4" s="1"/>
      <c r="E4" s="1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56" x14ac:dyDescent="0.25">
      <c r="A5" s="2" t="s">
        <v>682</v>
      </c>
      <c r="B5" s="1"/>
      <c r="C5" s="1"/>
      <c r="D5" s="1"/>
      <c r="E5" s="1"/>
      <c r="O5" s="10" t="s">
        <v>667</v>
      </c>
      <c r="P5" s="10">
        <v>14</v>
      </c>
      <c r="Q5" s="10">
        <v>15</v>
      </c>
      <c r="R5" s="10">
        <v>16</v>
      </c>
      <c r="S5" s="10">
        <v>17</v>
      </c>
      <c r="T5" s="10">
        <v>18</v>
      </c>
      <c r="U5" s="10">
        <v>19</v>
      </c>
      <c r="V5" s="10">
        <v>20</v>
      </c>
      <c r="W5" s="10">
        <v>21</v>
      </c>
      <c r="X5" s="10">
        <v>22</v>
      </c>
      <c r="Y5" s="10">
        <v>43</v>
      </c>
      <c r="Z5" s="10">
        <v>44</v>
      </c>
      <c r="AA5" s="10">
        <v>45</v>
      </c>
      <c r="AB5" s="51">
        <v>46</v>
      </c>
      <c r="AC5" s="10">
        <v>47</v>
      </c>
      <c r="AD5" s="10">
        <v>48</v>
      </c>
      <c r="AE5" s="10">
        <v>49</v>
      </c>
    </row>
    <row r="6" spans="1:56" ht="13.5" customHeight="1" x14ac:dyDescent="0.25">
      <c r="A6" s="2" t="s">
        <v>669</v>
      </c>
      <c r="O6" s="3" t="s">
        <v>621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8">
        <v>0</v>
      </c>
      <c r="AC6" s="3">
        <v>0</v>
      </c>
      <c r="AD6" s="3">
        <v>0</v>
      </c>
      <c r="AE6" s="3">
        <v>0</v>
      </c>
    </row>
    <row r="7" spans="1:56" x14ac:dyDescent="0.25">
      <c r="A7" s="2" t="s">
        <v>684</v>
      </c>
      <c r="O7" s="3" t="s">
        <v>622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8">
        <v>0</v>
      </c>
      <c r="AC7" s="3">
        <v>0</v>
      </c>
      <c r="AD7" s="3">
        <v>0</v>
      </c>
      <c r="AE7" s="3">
        <v>0</v>
      </c>
    </row>
    <row r="8" spans="1:56" x14ac:dyDescent="0.25">
      <c r="A8" s="2" t="s">
        <v>670</v>
      </c>
      <c r="O8" s="3" t="s">
        <v>623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8">
        <v>0</v>
      </c>
      <c r="AC8" s="3">
        <v>0</v>
      </c>
      <c r="AD8" s="3">
        <v>0</v>
      </c>
      <c r="AE8" s="3">
        <v>0</v>
      </c>
    </row>
    <row r="9" spans="1:56" x14ac:dyDescent="0.25">
      <c r="O9" s="3" t="s">
        <v>624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8">
        <v>0</v>
      </c>
      <c r="AC9" s="3">
        <v>0</v>
      </c>
      <c r="AD9" s="3">
        <v>0</v>
      </c>
      <c r="AE9" s="3">
        <v>0</v>
      </c>
    </row>
    <row r="10" spans="1:56" x14ac:dyDescent="0.25">
      <c r="A10" s="59" t="s">
        <v>671</v>
      </c>
      <c r="B10" s="49"/>
      <c r="C10" s="49"/>
      <c r="D10" s="49"/>
      <c r="O10" s="3" t="s">
        <v>625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8">
        <v>0</v>
      </c>
      <c r="AC10" s="3">
        <v>0</v>
      </c>
      <c r="AD10" s="3">
        <v>0</v>
      </c>
      <c r="AE10" s="3">
        <v>0</v>
      </c>
      <c r="AL10" s="11"/>
      <c r="BD10" s="11"/>
    </row>
    <row r="11" spans="1:56" s="3" customFormat="1" ht="15.75" thickBot="1" x14ac:dyDescent="0.3">
      <c r="A11" s="52"/>
      <c r="B11"/>
      <c r="C11"/>
      <c r="D11"/>
      <c r="E11"/>
      <c r="F11"/>
      <c r="O11" s="3" t="s">
        <v>4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8">
        <v>0</v>
      </c>
      <c r="AC11" s="3">
        <v>0</v>
      </c>
      <c r="AD11" s="3">
        <v>0</v>
      </c>
      <c r="AE11" s="3">
        <v>0</v>
      </c>
    </row>
    <row r="12" spans="1:56" s="3" customFormat="1" ht="14.25" customHeight="1" thickBot="1" x14ac:dyDescent="0.3">
      <c r="A12" s="53"/>
      <c r="B12" s="55" t="s">
        <v>672</v>
      </c>
      <c r="C12" s="55" t="s">
        <v>673</v>
      </c>
      <c r="D12" s="55" t="s">
        <v>674</v>
      </c>
      <c r="E12" s="55" t="s">
        <v>675</v>
      </c>
      <c r="F12" s="54"/>
      <c r="O12" s="3" t="s">
        <v>5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8">
        <v>0</v>
      </c>
      <c r="AC12" s="3">
        <v>0</v>
      </c>
      <c r="AD12" s="3">
        <v>0</v>
      </c>
      <c r="AE12" s="3">
        <v>0</v>
      </c>
    </row>
    <row r="13" spans="1:56" s="3" customFormat="1" ht="14.25" customHeight="1" thickBot="1" x14ac:dyDescent="0.3">
      <c r="A13" s="56" t="s">
        <v>676</v>
      </c>
      <c r="B13" s="57">
        <v>-1.21</v>
      </c>
      <c r="C13" s="57">
        <v>0.47</v>
      </c>
      <c r="D13" s="57">
        <v>-2.58</v>
      </c>
      <c r="E13" s="57">
        <v>0.01</v>
      </c>
      <c r="F13" s="58" t="s">
        <v>677</v>
      </c>
      <c r="O13" s="3" t="s">
        <v>6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8">
        <v>0</v>
      </c>
      <c r="AC13" s="3">
        <v>0</v>
      </c>
      <c r="AD13" s="3">
        <v>0</v>
      </c>
      <c r="AE13" s="3">
        <v>0</v>
      </c>
    </row>
    <row r="14" spans="1:56" s="3" customFormat="1" ht="15" customHeight="1" thickBot="1" x14ac:dyDescent="0.3">
      <c r="A14" s="56" t="s">
        <v>544</v>
      </c>
      <c r="B14" s="57">
        <v>8.0000000000000004E-4</v>
      </c>
      <c r="C14" s="57">
        <v>4.0000000000000002E-4</v>
      </c>
      <c r="D14" s="57">
        <v>2</v>
      </c>
      <c r="E14" s="57">
        <v>4.5999999999999999E-2</v>
      </c>
      <c r="F14" s="58" t="s">
        <v>677</v>
      </c>
      <c r="O14" s="3" t="s">
        <v>7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8">
        <v>0</v>
      </c>
      <c r="AC14" s="3">
        <v>0</v>
      </c>
      <c r="AD14" s="3">
        <v>0</v>
      </c>
      <c r="AE14" s="3">
        <v>0</v>
      </c>
    </row>
    <row r="15" spans="1:56" s="3" customFormat="1" ht="15.75" customHeight="1" thickBot="1" x14ac:dyDescent="0.3">
      <c r="A15" s="56" t="s">
        <v>678</v>
      </c>
      <c r="B15" s="57">
        <v>-0.24</v>
      </c>
      <c r="C15" s="57">
        <v>0.1</v>
      </c>
      <c r="D15" s="57">
        <v>-2.34</v>
      </c>
      <c r="E15" s="57">
        <v>1.9E-2</v>
      </c>
      <c r="F15" s="58" t="s">
        <v>677</v>
      </c>
      <c r="O15" s="3" t="s">
        <v>8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8">
        <v>0</v>
      </c>
      <c r="AC15" s="3">
        <v>1</v>
      </c>
      <c r="AD15" s="3">
        <v>0</v>
      </c>
      <c r="AE15" s="3">
        <v>0</v>
      </c>
    </row>
    <row r="16" spans="1:56" s="3" customFormat="1" x14ac:dyDescent="0.25">
      <c r="A16" s="52"/>
      <c r="B16"/>
      <c r="C16"/>
      <c r="D16"/>
      <c r="E16"/>
      <c r="F16"/>
      <c r="O16" s="3" t="s">
        <v>9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8">
        <v>0</v>
      </c>
      <c r="AC16" s="3">
        <v>0</v>
      </c>
      <c r="AD16" s="3">
        <v>0</v>
      </c>
      <c r="AE16" s="3">
        <v>0</v>
      </c>
    </row>
    <row r="17" spans="1:533" s="3" customFormat="1" x14ac:dyDescent="0.25">
      <c r="A17" s="52" t="s">
        <v>679</v>
      </c>
      <c r="B17"/>
      <c r="C17"/>
      <c r="D17"/>
      <c r="E17"/>
      <c r="F17"/>
      <c r="O17" s="3" t="s">
        <v>10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8">
        <v>0</v>
      </c>
      <c r="AC17" s="3">
        <v>0</v>
      </c>
      <c r="AD17" s="3">
        <v>0</v>
      </c>
      <c r="AE17" s="3">
        <v>0</v>
      </c>
    </row>
    <row r="18" spans="1:533" s="3" customFormat="1" x14ac:dyDescent="0.25">
      <c r="A18" s="60" t="s">
        <v>683</v>
      </c>
      <c r="B18"/>
      <c r="C18"/>
      <c r="D18"/>
      <c r="E18"/>
      <c r="F18"/>
      <c r="O18" s="3" t="s">
        <v>11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8">
        <v>0</v>
      </c>
      <c r="AC18" s="3">
        <v>0</v>
      </c>
      <c r="AD18" s="3">
        <v>0</v>
      </c>
      <c r="AE18" s="3">
        <v>0</v>
      </c>
    </row>
    <row r="19" spans="1:533" s="3" customFormat="1" x14ac:dyDescent="0.25">
      <c r="A19" s="60" t="s">
        <v>681</v>
      </c>
      <c r="B19"/>
      <c r="C19"/>
      <c r="D19"/>
      <c r="E19"/>
      <c r="F19"/>
      <c r="O19" s="3" t="s">
        <v>12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8">
        <v>0</v>
      </c>
      <c r="AC19" s="3">
        <v>0</v>
      </c>
      <c r="AD19" s="3">
        <v>0</v>
      </c>
      <c r="AE19" s="3">
        <v>0</v>
      </c>
    </row>
    <row r="20" spans="1:533" s="3" customFormat="1" x14ac:dyDescent="0.25">
      <c r="A20" s="52"/>
      <c r="B20"/>
      <c r="C20"/>
      <c r="D20"/>
      <c r="E20"/>
      <c r="F20"/>
      <c r="O20" s="3" t="s">
        <v>13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8">
        <v>0</v>
      </c>
      <c r="AC20" s="3">
        <v>0</v>
      </c>
      <c r="AD20" s="3">
        <v>0</v>
      </c>
      <c r="AE20" s="3">
        <v>0</v>
      </c>
    </row>
    <row r="21" spans="1:533" s="3" customFormat="1" x14ac:dyDescent="0.25">
      <c r="A21" s="11" t="s">
        <v>596</v>
      </c>
      <c r="B21" s="11" t="s">
        <v>545</v>
      </c>
      <c r="C21" s="11" t="s">
        <v>544</v>
      </c>
      <c r="D21" s="10" t="s">
        <v>668</v>
      </c>
      <c r="E21" s="10" t="s">
        <v>652</v>
      </c>
      <c r="G21" s="11" t="s">
        <v>596</v>
      </c>
      <c r="H21" s="11" t="s">
        <v>544</v>
      </c>
      <c r="I21" s="11" t="s">
        <v>665</v>
      </c>
      <c r="J21" s="11" t="s">
        <v>636</v>
      </c>
      <c r="K21" s="11" t="s">
        <v>648</v>
      </c>
      <c r="L21" s="11" t="s">
        <v>647</v>
      </c>
      <c r="O21" s="3" t="s">
        <v>14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8">
        <v>0</v>
      </c>
      <c r="AC21" s="3">
        <v>0</v>
      </c>
      <c r="AD21" s="3">
        <v>0</v>
      </c>
      <c r="AE21" s="3">
        <v>0</v>
      </c>
    </row>
    <row r="22" spans="1:533" s="3" customFormat="1" x14ac:dyDescent="0.25">
      <c r="A22" s="3">
        <v>14</v>
      </c>
      <c r="B22" s="3" t="s">
        <v>597</v>
      </c>
      <c r="C22" s="3">
        <v>780</v>
      </c>
      <c r="D22" s="3">
        <v>0</v>
      </c>
      <c r="E22" s="3">
        <v>0</v>
      </c>
      <c r="G22" s="22">
        <v>14</v>
      </c>
      <c r="H22" s="22">
        <v>780</v>
      </c>
      <c r="I22" s="22">
        <v>1.9</v>
      </c>
      <c r="J22" s="23">
        <v>41184</v>
      </c>
      <c r="K22" s="22">
        <v>23.1</v>
      </c>
      <c r="L22" s="22">
        <v>0</v>
      </c>
      <c r="O22" s="3" t="s">
        <v>15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8">
        <v>0</v>
      </c>
      <c r="AC22" s="3">
        <v>0</v>
      </c>
      <c r="AD22" s="3">
        <v>0</v>
      </c>
      <c r="AE22" s="3">
        <v>0</v>
      </c>
    </row>
    <row r="23" spans="1:533" s="3" customFormat="1" x14ac:dyDescent="0.25">
      <c r="A23" s="3">
        <v>15</v>
      </c>
      <c r="B23" s="3" t="s">
        <v>598</v>
      </c>
      <c r="C23" s="3">
        <v>897</v>
      </c>
      <c r="D23" s="3">
        <v>0</v>
      </c>
      <c r="E23" s="3">
        <v>0</v>
      </c>
      <c r="G23" s="22">
        <v>14</v>
      </c>
      <c r="H23" s="22">
        <v>780</v>
      </c>
      <c r="I23" s="22">
        <v>1.4</v>
      </c>
      <c r="J23" s="23">
        <v>41505</v>
      </c>
      <c r="K23" s="22">
        <v>15.3</v>
      </c>
      <c r="L23" s="22">
        <v>0</v>
      </c>
      <c r="O23" s="3" t="s">
        <v>16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8">
        <v>0</v>
      </c>
      <c r="AC23" s="3">
        <v>0</v>
      </c>
      <c r="AD23" s="3">
        <v>0</v>
      </c>
      <c r="AE23" s="3">
        <v>0</v>
      </c>
      <c r="AL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8"/>
      <c r="IU23" s="8"/>
      <c r="IV23" s="8"/>
      <c r="IW23" s="8"/>
      <c r="IX23" s="8"/>
      <c r="IY23" s="8"/>
      <c r="IZ23" s="8"/>
      <c r="JA23" s="8"/>
      <c r="JB23" s="8"/>
      <c r="JC23" s="8"/>
      <c r="JD23" s="8"/>
      <c r="JE23" s="8"/>
      <c r="JF23" s="8"/>
      <c r="JG23" s="8"/>
      <c r="JH23" s="8"/>
      <c r="JI23" s="8"/>
      <c r="JJ23" s="8"/>
      <c r="JK23" s="8"/>
      <c r="JL23" s="8"/>
      <c r="JM23" s="8"/>
      <c r="JN23" s="8"/>
      <c r="JO23" s="8"/>
      <c r="JP23" s="8"/>
      <c r="JQ23" s="8"/>
      <c r="JR23" s="8"/>
      <c r="JS23" s="8"/>
      <c r="JT23" s="8"/>
      <c r="JU23" s="8"/>
      <c r="JV23" s="8"/>
      <c r="JW23" s="8"/>
      <c r="JX23" s="8"/>
      <c r="JY23" s="8"/>
      <c r="JZ23" s="8"/>
      <c r="KA23" s="8"/>
      <c r="KB23" s="8"/>
      <c r="KC23" s="8"/>
      <c r="KD23" s="8"/>
      <c r="KE23" s="8"/>
      <c r="KF23" s="8"/>
      <c r="KG23" s="8"/>
      <c r="KH23" s="8"/>
      <c r="KI23" s="8"/>
      <c r="KJ23" s="8"/>
      <c r="KK23" s="8"/>
      <c r="KL23" s="8"/>
      <c r="KM23" s="8"/>
      <c r="KN23" s="8"/>
      <c r="KO23" s="8"/>
      <c r="KP23" s="8"/>
      <c r="KQ23" s="8"/>
      <c r="KR23" s="8"/>
      <c r="KS23" s="8"/>
      <c r="KT23" s="8"/>
      <c r="KU23" s="8"/>
      <c r="KV23" s="8"/>
      <c r="KW23" s="8"/>
      <c r="KX23" s="8"/>
      <c r="KY23" s="8"/>
      <c r="KZ23" s="8"/>
      <c r="LA23" s="8"/>
      <c r="LB23" s="8"/>
      <c r="LC23" s="8"/>
      <c r="LD23" s="8"/>
      <c r="LE23" s="8"/>
      <c r="LF23" s="8"/>
      <c r="LG23" s="8"/>
      <c r="LH23" s="8"/>
      <c r="LI23" s="8"/>
      <c r="LJ23" s="8"/>
      <c r="LK23" s="8"/>
      <c r="LL23" s="8"/>
      <c r="LM23" s="8"/>
      <c r="LN23" s="8"/>
      <c r="LO23" s="8"/>
      <c r="LP23" s="8"/>
      <c r="LQ23" s="8"/>
      <c r="LR23" s="8"/>
      <c r="LS23" s="8"/>
      <c r="LT23" s="8"/>
      <c r="LU23" s="8"/>
      <c r="LV23" s="8"/>
      <c r="LW23" s="8"/>
      <c r="LX23" s="8"/>
      <c r="LY23" s="8"/>
      <c r="LZ23" s="8"/>
      <c r="MA23" s="8"/>
      <c r="MB23" s="8"/>
      <c r="MC23" s="8"/>
      <c r="MD23" s="8"/>
      <c r="ME23" s="8"/>
      <c r="MF23" s="8"/>
      <c r="MG23" s="8"/>
      <c r="MH23" s="8"/>
      <c r="MI23" s="8"/>
      <c r="MJ23" s="8"/>
      <c r="MK23" s="8"/>
      <c r="ML23" s="8"/>
      <c r="MM23" s="8"/>
      <c r="MN23" s="8"/>
      <c r="MO23" s="8"/>
      <c r="MP23" s="8"/>
      <c r="MQ23" s="8"/>
      <c r="MR23" s="8"/>
      <c r="MS23" s="8"/>
      <c r="MT23" s="8"/>
      <c r="MU23" s="8"/>
      <c r="MV23" s="8"/>
      <c r="MW23" s="8"/>
      <c r="MX23" s="8"/>
      <c r="MY23" s="8"/>
      <c r="MZ23" s="8"/>
      <c r="NA23" s="8"/>
      <c r="NB23" s="8"/>
      <c r="NC23" s="8"/>
      <c r="ND23" s="8"/>
      <c r="NF23" s="8"/>
      <c r="NG23" s="8"/>
      <c r="NH23" s="8"/>
      <c r="NI23" s="8"/>
      <c r="NJ23" s="8"/>
      <c r="NK23" s="8"/>
      <c r="NL23" s="8"/>
      <c r="NM23" s="8"/>
      <c r="NN23" s="8"/>
      <c r="NO23" s="8"/>
      <c r="NP23" s="8"/>
      <c r="NQ23" s="8"/>
      <c r="NR23" s="8"/>
      <c r="NS23" s="8"/>
      <c r="NT23" s="8"/>
      <c r="NU23" s="8"/>
      <c r="NV23" s="8"/>
      <c r="NW23" s="8"/>
      <c r="NX23" s="8"/>
      <c r="NY23" s="8"/>
      <c r="NZ23" s="8"/>
      <c r="OA23" s="8"/>
      <c r="OB23" s="8"/>
      <c r="OC23" s="8"/>
      <c r="OD23" s="8"/>
      <c r="OE23" s="8"/>
      <c r="OF23" s="8"/>
      <c r="OG23" s="8"/>
      <c r="OH23" s="8"/>
      <c r="OI23" s="8"/>
      <c r="OJ23" s="8"/>
      <c r="OK23" s="8"/>
      <c r="OL23" s="8"/>
      <c r="OM23" s="8"/>
      <c r="ON23" s="8"/>
      <c r="OO23" s="8"/>
      <c r="OP23" s="8"/>
      <c r="OQ23" s="8"/>
      <c r="OR23" s="8"/>
      <c r="OS23" s="8"/>
      <c r="OT23" s="8"/>
      <c r="OU23" s="8"/>
      <c r="OV23" s="8"/>
      <c r="OW23" s="8"/>
      <c r="OX23" s="8"/>
      <c r="OY23" s="8"/>
      <c r="OZ23" s="8"/>
      <c r="PA23" s="8"/>
      <c r="PB23" s="8"/>
      <c r="PC23" s="8"/>
      <c r="PD23" s="8"/>
      <c r="PE23" s="8"/>
      <c r="PF23" s="8"/>
      <c r="PG23" s="8"/>
      <c r="PH23" s="8"/>
      <c r="PI23" s="8"/>
      <c r="PJ23" s="8"/>
      <c r="PK23" s="8"/>
      <c r="PL23" s="8"/>
      <c r="PM23" s="8"/>
      <c r="PN23" s="8"/>
      <c r="PO23" s="8"/>
      <c r="PP23" s="8"/>
      <c r="PQ23" s="8"/>
      <c r="PR23" s="8"/>
      <c r="PS23" s="8"/>
      <c r="PT23" s="8"/>
      <c r="PU23" s="8"/>
      <c r="PV23" s="8"/>
      <c r="PW23" s="8"/>
      <c r="PX23" s="8"/>
      <c r="PY23" s="8"/>
      <c r="PZ23" s="8"/>
      <c r="QA23" s="8"/>
      <c r="QB23" s="8"/>
      <c r="QC23" s="8"/>
      <c r="QD23" s="8"/>
      <c r="QE23" s="8"/>
      <c r="QF23" s="8"/>
      <c r="QG23" s="8"/>
      <c r="QH23" s="8"/>
      <c r="QI23" s="8"/>
      <c r="QJ23" s="8"/>
      <c r="QK23" s="8"/>
      <c r="QL23" s="8"/>
      <c r="QM23" s="8"/>
      <c r="QN23" s="8"/>
      <c r="QO23" s="8"/>
      <c r="QP23" s="8"/>
      <c r="QQ23" s="8"/>
      <c r="QR23" s="8"/>
      <c r="QS23" s="8"/>
      <c r="QT23" s="8"/>
      <c r="QU23" s="8"/>
      <c r="QV23" s="8"/>
      <c r="QW23" s="8"/>
      <c r="QX23" s="8"/>
      <c r="QY23" s="8"/>
      <c r="QZ23" s="8"/>
      <c r="RA23" s="8"/>
      <c r="RB23" s="8"/>
      <c r="RC23" s="8"/>
      <c r="RD23" s="8"/>
      <c r="RE23" s="8"/>
      <c r="RF23" s="8"/>
      <c r="RG23" s="8"/>
      <c r="RH23" s="8"/>
      <c r="RI23" s="8"/>
      <c r="RJ23" s="8"/>
      <c r="RK23" s="8"/>
      <c r="RL23" s="8"/>
      <c r="RM23" s="8"/>
      <c r="RN23" s="8"/>
      <c r="RO23" s="8"/>
      <c r="RP23" s="8"/>
      <c r="RQ23" s="8"/>
      <c r="RR23" s="8"/>
      <c r="RS23" s="8"/>
      <c r="RT23" s="8"/>
      <c r="RU23" s="8"/>
      <c r="RV23" s="8"/>
      <c r="RW23" s="8"/>
      <c r="RX23" s="8"/>
      <c r="RY23" s="8"/>
      <c r="RZ23" s="8"/>
      <c r="SA23" s="8"/>
      <c r="SB23" s="8"/>
      <c r="SC23" s="8"/>
      <c r="SD23" s="8"/>
      <c r="SE23" s="8"/>
      <c r="SF23" s="8"/>
      <c r="SG23" s="8"/>
      <c r="SH23" s="8"/>
      <c r="SI23" s="8"/>
      <c r="SJ23" s="8"/>
      <c r="SK23" s="8"/>
      <c r="SL23" s="8"/>
      <c r="SM23" s="8"/>
      <c r="SN23" s="8"/>
      <c r="SO23" s="8"/>
      <c r="SP23" s="8"/>
      <c r="SQ23" s="8"/>
      <c r="SR23" s="8"/>
      <c r="SS23" s="8"/>
      <c r="ST23" s="8"/>
      <c r="SU23" s="8"/>
      <c r="SV23" s="8"/>
      <c r="SW23" s="8"/>
      <c r="SX23" s="8"/>
      <c r="SY23" s="8"/>
      <c r="SZ23" s="8"/>
      <c r="TA23" s="8"/>
      <c r="TB23" s="8"/>
      <c r="TC23" s="8"/>
      <c r="TD23" s="8"/>
      <c r="TE23" s="8"/>
      <c r="TF23" s="8"/>
      <c r="TG23" s="8"/>
      <c r="TH23" s="8"/>
      <c r="TI23" s="8"/>
      <c r="TJ23" s="8"/>
      <c r="TK23" s="8"/>
      <c r="TL23" s="8"/>
      <c r="TM23" s="8"/>
    </row>
    <row r="24" spans="1:533" s="3" customFormat="1" x14ac:dyDescent="0.25">
      <c r="A24" s="3">
        <v>16</v>
      </c>
      <c r="B24" s="3" t="s">
        <v>599</v>
      </c>
      <c r="C24" s="3">
        <v>898</v>
      </c>
      <c r="D24" s="3">
        <v>0</v>
      </c>
      <c r="E24" s="3">
        <v>0</v>
      </c>
      <c r="G24" s="24">
        <v>16</v>
      </c>
      <c r="H24" s="24">
        <v>898</v>
      </c>
      <c r="I24" s="24">
        <v>0</v>
      </c>
      <c r="J24" s="25" t="s">
        <v>646</v>
      </c>
      <c r="K24" s="24">
        <v>312.89999999999998</v>
      </c>
      <c r="L24" s="24">
        <v>0</v>
      </c>
      <c r="O24" s="3" t="s">
        <v>17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8">
        <v>0</v>
      </c>
      <c r="AC24" s="3">
        <v>0</v>
      </c>
      <c r="AD24" s="3">
        <v>0</v>
      </c>
      <c r="AE24" s="3">
        <v>0</v>
      </c>
    </row>
    <row r="25" spans="1:533" s="3" customFormat="1" x14ac:dyDescent="0.25">
      <c r="A25" s="3">
        <v>17</v>
      </c>
      <c r="B25" s="3" t="s">
        <v>613</v>
      </c>
      <c r="C25" s="3">
        <v>784</v>
      </c>
      <c r="D25" s="3">
        <v>0</v>
      </c>
      <c r="E25" s="3">
        <v>0</v>
      </c>
      <c r="G25" s="4">
        <v>17</v>
      </c>
      <c r="H25" s="4">
        <v>784</v>
      </c>
      <c r="I25" s="4">
        <v>1.9</v>
      </c>
      <c r="J25" s="26">
        <v>41184</v>
      </c>
      <c r="K25" s="4">
        <v>23.1</v>
      </c>
      <c r="L25" s="4">
        <v>0</v>
      </c>
      <c r="O25" s="3" t="s">
        <v>18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8">
        <v>0</v>
      </c>
      <c r="AC25" s="3">
        <v>0</v>
      </c>
      <c r="AD25" s="3">
        <v>0</v>
      </c>
      <c r="AE25" s="3">
        <v>0</v>
      </c>
    </row>
    <row r="26" spans="1:533" s="3" customFormat="1" x14ac:dyDescent="0.25">
      <c r="A26" s="3">
        <v>18</v>
      </c>
      <c r="B26" s="3" t="s">
        <v>600</v>
      </c>
      <c r="C26" s="3">
        <v>885</v>
      </c>
      <c r="D26" s="3">
        <v>0</v>
      </c>
      <c r="E26" s="3">
        <v>0</v>
      </c>
      <c r="G26" s="4">
        <v>17</v>
      </c>
      <c r="H26" s="4">
        <v>784</v>
      </c>
      <c r="I26" s="4">
        <v>1.4</v>
      </c>
      <c r="J26" s="26">
        <v>41505</v>
      </c>
      <c r="K26" s="4">
        <v>15.3</v>
      </c>
      <c r="L26" s="4">
        <v>0</v>
      </c>
      <c r="O26" s="3" t="s">
        <v>19</v>
      </c>
      <c r="P26" s="3">
        <v>1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8">
        <v>0</v>
      </c>
      <c r="AC26" s="3">
        <v>0</v>
      </c>
      <c r="AD26" s="3">
        <v>0</v>
      </c>
      <c r="AE26" s="3">
        <v>0</v>
      </c>
    </row>
    <row r="27" spans="1:533" x14ac:dyDescent="0.25">
      <c r="A27" s="3">
        <v>19</v>
      </c>
      <c r="B27" s="3" t="s">
        <v>601</v>
      </c>
      <c r="C27" s="3">
        <v>790</v>
      </c>
      <c r="D27" s="3">
        <v>0</v>
      </c>
      <c r="E27" s="3">
        <v>0</v>
      </c>
      <c r="G27" s="27">
        <v>19</v>
      </c>
      <c r="H27" s="22">
        <v>790</v>
      </c>
      <c r="I27" s="22">
        <v>1.9</v>
      </c>
      <c r="J27" s="23">
        <v>41505</v>
      </c>
      <c r="K27" s="22">
        <v>15.3</v>
      </c>
      <c r="L27" s="22">
        <v>0</v>
      </c>
      <c r="O27" s="3" t="s">
        <v>20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8">
        <v>0</v>
      </c>
      <c r="AC27" s="3">
        <v>0</v>
      </c>
      <c r="AD27" s="3">
        <v>0</v>
      </c>
      <c r="AE27" s="3">
        <v>0</v>
      </c>
    </row>
    <row r="28" spans="1:533" x14ac:dyDescent="0.25">
      <c r="A28" s="3">
        <v>20</v>
      </c>
      <c r="B28" s="3" t="s">
        <v>602</v>
      </c>
      <c r="C28" s="3">
        <v>1075</v>
      </c>
      <c r="D28" s="3">
        <v>0</v>
      </c>
      <c r="E28" s="3">
        <v>0</v>
      </c>
      <c r="G28" s="27">
        <v>19</v>
      </c>
      <c r="H28" s="22">
        <v>790</v>
      </c>
      <c r="I28" s="22">
        <v>1.64</v>
      </c>
      <c r="J28" s="23">
        <v>41184</v>
      </c>
      <c r="K28" s="22">
        <v>23.1</v>
      </c>
      <c r="L28" s="22">
        <v>0</v>
      </c>
      <c r="O28" s="3" t="s">
        <v>21</v>
      </c>
      <c r="P28" s="3">
        <v>0</v>
      </c>
      <c r="Q28" s="3">
        <v>0</v>
      </c>
      <c r="R28" s="3">
        <v>1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8">
        <v>0</v>
      </c>
      <c r="AC28" s="3">
        <v>0</v>
      </c>
      <c r="AD28" s="3">
        <v>0</v>
      </c>
      <c r="AE28" s="3">
        <v>0</v>
      </c>
    </row>
    <row r="29" spans="1:533" x14ac:dyDescent="0.25">
      <c r="A29" s="3">
        <v>21</v>
      </c>
      <c r="B29" s="3" t="s">
        <v>603</v>
      </c>
      <c r="C29" s="3">
        <v>1016</v>
      </c>
      <c r="D29" s="3">
        <v>0</v>
      </c>
      <c r="E29" s="3">
        <v>4</v>
      </c>
      <c r="G29" s="28">
        <v>20</v>
      </c>
      <c r="H29" s="28">
        <v>1075</v>
      </c>
      <c r="I29" s="28"/>
      <c r="J29" s="28"/>
      <c r="K29" s="28"/>
      <c r="L29" s="28">
        <v>0</v>
      </c>
      <c r="O29" s="3" t="s">
        <v>22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8">
        <v>0</v>
      </c>
      <c r="AC29" s="3">
        <v>0</v>
      </c>
      <c r="AD29" s="3">
        <v>0</v>
      </c>
      <c r="AE29" s="3">
        <v>0</v>
      </c>
    </row>
    <row r="30" spans="1:533" x14ac:dyDescent="0.25">
      <c r="A30" s="3">
        <v>22</v>
      </c>
      <c r="B30" s="3" t="s">
        <v>604</v>
      </c>
      <c r="C30" s="3">
        <v>819</v>
      </c>
      <c r="D30" s="3">
        <v>0</v>
      </c>
      <c r="E30" s="3">
        <v>1</v>
      </c>
      <c r="G30" s="17">
        <v>21</v>
      </c>
      <c r="H30" s="17">
        <v>1016</v>
      </c>
      <c r="I30" s="17">
        <v>0.9</v>
      </c>
      <c r="J30" s="18">
        <v>41198</v>
      </c>
      <c r="K30" s="17">
        <v>12.6</v>
      </c>
      <c r="L30" s="17">
        <v>4</v>
      </c>
      <c r="O30" s="3" t="s">
        <v>23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8">
        <v>0</v>
      </c>
      <c r="AC30" s="3">
        <v>1</v>
      </c>
      <c r="AD30" s="3">
        <v>0</v>
      </c>
      <c r="AE30" s="3">
        <v>0</v>
      </c>
    </row>
    <row r="31" spans="1:533" x14ac:dyDescent="0.25">
      <c r="A31" s="3">
        <v>43</v>
      </c>
      <c r="B31" s="3" t="s">
        <v>605</v>
      </c>
      <c r="C31" s="3">
        <v>1360</v>
      </c>
      <c r="D31" s="3">
        <v>1</v>
      </c>
      <c r="E31" s="3">
        <v>3</v>
      </c>
      <c r="G31" s="17">
        <v>21</v>
      </c>
      <c r="H31" s="17">
        <v>1016</v>
      </c>
      <c r="I31" s="17">
        <v>1.4</v>
      </c>
      <c r="J31" s="18">
        <v>41204</v>
      </c>
      <c r="K31" s="17">
        <v>7.23</v>
      </c>
      <c r="L31" s="17">
        <v>4</v>
      </c>
      <c r="O31" s="3" t="s">
        <v>24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8">
        <v>0</v>
      </c>
      <c r="AC31" s="3">
        <v>0</v>
      </c>
      <c r="AD31" s="3">
        <v>0</v>
      </c>
      <c r="AE31" s="3">
        <v>0</v>
      </c>
    </row>
    <row r="32" spans="1:533" x14ac:dyDescent="0.25">
      <c r="A32" s="3">
        <v>44</v>
      </c>
      <c r="B32" s="3" t="s">
        <v>606</v>
      </c>
      <c r="C32" s="3">
        <v>1297</v>
      </c>
      <c r="D32" s="3">
        <v>1</v>
      </c>
      <c r="E32" s="3">
        <v>2</v>
      </c>
      <c r="G32" s="17">
        <v>21</v>
      </c>
      <c r="H32" s="17">
        <v>1016</v>
      </c>
      <c r="I32" s="17">
        <v>0.9</v>
      </c>
      <c r="J32" s="18">
        <v>40783</v>
      </c>
      <c r="K32" s="17">
        <v>45.8</v>
      </c>
      <c r="L32" s="17">
        <v>4</v>
      </c>
      <c r="O32" s="3" t="s">
        <v>25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1</v>
      </c>
      <c r="Z32" s="3">
        <v>1</v>
      </c>
      <c r="AA32" s="3">
        <v>0</v>
      </c>
      <c r="AB32" s="8">
        <v>0</v>
      </c>
      <c r="AC32" s="3">
        <v>0</v>
      </c>
      <c r="AD32" s="3">
        <v>0</v>
      </c>
      <c r="AE32" s="3">
        <v>0</v>
      </c>
    </row>
    <row r="33" spans="1:31" x14ac:dyDescent="0.25">
      <c r="A33" s="3">
        <v>45</v>
      </c>
      <c r="B33" s="3" t="s">
        <v>607</v>
      </c>
      <c r="C33" s="3">
        <v>1516</v>
      </c>
      <c r="D33" s="3">
        <v>0</v>
      </c>
      <c r="E33" s="3">
        <v>1</v>
      </c>
      <c r="G33" s="17">
        <v>21</v>
      </c>
      <c r="H33" s="17">
        <v>1016</v>
      </c>
      <c r="I33" s="17">
        <v>0.9</v>
      </c>
      <c r="J33" s="18">
        <v>41187</v>
      </c>
      <c r="K33" s="17">
        <v>2.42</v>
      </c>
      <c r="L33" s="17">
        <v>4</v>
      </c>
      <c r="O33" s="3" t="s">
        <v>26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8">
        <v>0</v>
      </c>
      <c r="AC33" s="3">
        <v>0</v>
      </c>
      <c r="AD33" s="3">
        <v>0</v>
      </c>
      <c r="AE33" s="3">
        <v>0</v>
      </c>
    </row>
    <row r="34" spans="1:31" x14ac:dyDescent="0.25">
      <c r="A34" s="3">
        <v>46</v>
      </c>
      <c r="B34" s="3" t="s">
        <v>608</v>
      </c>
      <c r="C34" s="8">
        <v>1550</v>
      </c>
      <c r="D34" s="8">
        <v>0</v>
      </c>
      <c r="E34" s="8">
        <v>1</v>
      </c>
      <c r="G34" s="17">
        <v>21</v>
      </c>
      <c r="H34" s="17">
        <v>1016</v>
      </c>
      <c r="I34" s="17">
        <v>1.21</v>
      </c>
      <c r="J34" s="18">
        <v>41174</v>
      </c>
      <c r="K34" s="17">
        <v>0.51</v>
      </c>
      <c r="L34" s="17">
        <v>4</v>
      </c>
      <c r="O34" s="3" t="s">
        <v>27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8">
        <v>0</v>
      </c>
      <c r="AC34" s="3">
        <v>0</v>
      </c>
      <c r="AD34" s="3">
        <v>0</v>
      </c>
      <c r="AE34" s="3">
        <v>0</v>
      </c>
    </row>
    <row r="35" spans="1:31" x14ac:dyDescent="0.25">
      <c r="A35" s="3">
        <v>47</v>
      </c>
      <c r="B35" s="3" t="s">
        <v>609</v>
      </c>
      <c r="C35" s="3">
        <v>1666</v>
      </c>
      <c r="D35" s="3">
        <v>1</v>
      </c>
      <c r="E35" s="3">
        <v>0</v>
      </c>
      <c r="G35" s="17">
        <v>21</v>
      </c>
      <c r="H35" s="17">
        <v>1016</v>
      </c>
      <c r="I35" s="17">
        <v>0.9</v>
      </c>
      <c r="J35" s="18">
        <v>41511</v>
      </c>
      <c r="K35" s="17">
        <v>2.2400000000000002</v>
      </c>
      <c r="L35" s="17">
        <v>4</v>
      </c>
      <c r="O35" s="3" t="s">
        <v>28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8">
        <v>0</v>
      </c>
      <c r="AC35" s="3">
        <v>0</v>
      </c>
      <c r="AD35" s="3">
        <v>0</v>
      </c>
      <c r="AE35" s="3">
        <v>0</v>
      </c>
    </row>
    <row r="36" spans="1:31" x14ac:dyDescent="0.25">
      <c r="A36" s="3">
        <v>48</v>
      </c>
      <c r="B36" s="3" t="s">
        <v>610</v>
      </c>
      <c r="C36" s="3">
        <v>1463</v>
      </c>
      <c r="D36" s="3">
        <v>0</v>
      </c>
      <c r="E36" s="3">
        <v>1</v>
      </c>
      <c r="G36" s="17">
        <v>21</v>
      </c>
      <c r="H36" s="17">
        <v>1016</v>
      </c>
      <c r="I36" s="17">
        <v>1.7</v>
      </c>
      <c r="J36" s="18">
        <v>41157</v>
      </c>
      <c r="K36" s="17">
        <v>6.5</v>
      </c>
      <c r="L36" s="17">
        <v>4</v>
      </c>
      <c r="O36" s="3" t="s">
        <v>29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8">
        <v>0</v>
      </c>
      <c r="AC36" s="3">
        <v>0</v>
      </c>
      <c r="AD36" s="3">
        <v>0</v>
      </c>
      <c r="AE36" s="3">
        <v>0</v>
      </c>
    </row>
    <row r="37" spans="1:31" x14ac:dyDescent="0.25">
      <c r="A37" s="3">
        <v>49</v>
      </c>
      <c r="B37" s="3" t="s">
        <v>611</v>
      </c>
      <c r="C37" s="3">
        <v>1486</v>
      </c>
      <c r="D37" s="3">
        <v>1</v>
      </c>
      <c r="E37" s="3">
        <v>1</v>
      </c>
      <c r="G37" s="29">
        <v>22</v>
      </c>
      <c r="H37" s="29">
        <v>819</v>
      </c>
      <c r="I37" s="29">
        <v>0.8</v>
      </c>
      <c r="J37" s="30">
        <v>41564</v>
      </c>
      <c r="K37" s="29">
        <v>2.61</v>
      </c>
      <c r="L37" s="29">
        <v>1</v>
      </c>
      <c r="O37" s="3" t="s">
        <v>30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8">
        <v>0</v>
      </c>
      <c r="AC37" s="3">
        <v>0</v>
      </c>
      <c r="AD37" s="3">
        <v>0</v>
      </c>
      <c r="AE37" s="3">
        <v>0</v>
      </c>
    </row>
    <row r="38" spans="1:31" x14ac:dyDescent="0.25">
      <c r="G38" s="29">
        <v>22</v>
      </c>
      <c r="H38" s="29">
        <v>819</v>
      </c>
      <c r="I38" s="29">
        <v>1.99</v>
      </c>
      <c r="J38" s="30">
        <v>41561</v>
      </c>
      <c r="K38" s="29">
        <v>9.9</v>
      </c>
      <c r="L38" s="29">
        <v>1</v>
      </c>
      <c r="O38" s="3" t="s">
        <v>31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8">
        <v>0</v>
      </c>
      <c r="AC38" s="3">
        <v>0</v>
      </c>
      <c r="AD38" s="3">
        <v>0</v>
      </c>
      <c r="AE38" s="3">
        <v>0</v>
      </c>
    </row>
    <row r="39" spans="1:31" x14ac:dyDescent="0.25">
      <c r="G39" s="31">
        <v>43</v>
      </c>
      <c r="H39" s="31">
        <v>1360</v>
      </c>
      <c r="I39" s="31">
        <v>0.8</v>
      </c>
      <c r="J39" s="32">
        <v>41534</v>
      </c>
      <c r="K39" s="31">
        <v>6.5</v>
      </c>
      <c r="L39" s="31">
        <v>3</v>
      </c>
      <c r="O39" s="3" t="s">
        <v>32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8">
        <v>0</v>
      </c>
      <c r="AC39" s="3">
        <v>0</v>
      </c>
      <c r="AD39" s="3">
        <v>0</v>
      </c>
      <c r="AE39" s="3">
        <v>0</v>
      </c>
    </row>
    <row r="40" spans="1:31" x14ac:dyDescent="0.25">
      <c r="G40" s="31">
        <v>43</v>
      </c>
      <c r="H40" s="31">
        <v>1360</v>
      </c>
      <c r="I40" s="31">
        <v>0.6</v>
      </c>
      <c r="J40" s="32">
        <v>41146</v>
      </c>
      <c r="K40" s="31">
        <v>0.39</v>
      </c>
      <c r="L40" s="31">
        <v>3</v>
      </c>
      <c r="O40" s="3" t="s">
        <v>33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8">
        <v>0</v>
      </c>
      <c r="AC40" s="3">
        <v>0</v>
      </c>
      <c r="AD40" s="3">
        <v>0</v>
      </c>
      <c r="AE40" s="3">
        <v>0</v>
      </c>
    </row>
    <row r="41" spans="1:31" x14ac:dyDescent="0.25">
      <c r="G41" s="31">
        <v>43</v>
      </c>
      <c r="H41" s="31">
        <v>1360</v>
      </c>
      <c r="I41" s="31">
        <v>0.56999999999999995</v>
      </c>
      <c r="J41" s="32">
        <v>41132</v>
      </c>
      <c r="K41" s="31">
        <v>5.2</v>
      </c>
      <c r="L41" s="31">
        <v>3</v>
      </c>
      <c r="O41" s="3" t="s">
        <v>34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8">
        <v>0</v>
      </c>
      <c r="AC41" s="3">
        <v>0</v>
      </c>
      <c r="AD41" s="3">
        <v>0</v>
      </c>
      <c r="AE41" s="3">
        <v>0</v>
      </c>
    </row>
    <row r="42" spans="1:31" x14ac:dyDescent="0.25">
      <c r="G42" s="31">
        <v>43</v>
      </c>
      <c r="H42" s="31">
        <v>1360</v>
      </c>
      <c r="I42" s="31">
        <v>1.1000000000000001</v>
      </c>
      <c r="J42" s="32">
        <v>41132</v>
      </c>
      <c r="K42" s="31">
        <v>2.8</v>
      </c>
      <c r="L42" s="31">
        <v>3</v>
      </c>
      <c r="O42" s="3" t="s">
        <v>35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8">
        <v>0</v>
      </c>
      <c r="AC42" s="3">
        <v>0</v>
      </c>
      <c r="AD42" s="3">
        <v>0</v>
      </c>
      <c r="AE42" s="3">
        <v>0</v>
      </c>
    </row>
    <row r="43" spans="1:31" x14ac:dyDescent="0.25">
      <c r="G43" s="31">
        <v>43</v>
      </c>
      <c r="H43" s="31">
        <v>1360</v>
      </c>
      <c r="I43" s="31">
        <v>1.4</v>
      </c>
      <c r="J43" s="32">
        <v>41164</v>
      </c>
      <c r="K43" s="31">
        <v>8.19</v>
      </c>
      <c r="L43" s="31">
        <v>3</v>
      </c>
      <c r="O43" s="3" t="s">
        <v>36</v>
      </c>
      <c r="P43" s="3">
        <v>1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1</v>
      </c>
      <c r="W43" s="3">
        <v>0</v>
      </c>
      <c r="X43" s="3">
        <v>0</v>
      </c>
      <c r="Y43" s="3">
        <v>1</v>
      </c>
      <c r="Z43" s="3">
        <v>1</v>
      </c>
      <c r="AA43" s="3">
        <v>0</v>
      </c>
      <c r="AB43" s="8">
        <v>0</v>
      </c>
      <c r="AC43" s="3">
        <v>1</v>
      </c>
      <c r="AD43" s="3">
        <v>1</v>
      </c>
      <c r="AE43" s="3">
        <v>0</v>
      </c>
    </row>
    <row r="44" spans="1:31" x14ac:dyDescent="0.25">
      <c r="G44" s="31">
        <v>43</v>
      </c>
      <c r="H44" s="31">
        <v>1360</v>
      </c>
      <c r="I44" s="31">
        <v>0.76</v>
      </c>
      <c r="J44" s="32">
        <v>41509</v>
      </c>
      <c r="K44" s="31">
        <v>5.2</v>
      </c>
      <c r="L44" s="31">
        <v>3</v>
      </c>
      <c r="O44" s="3" t="s">
        <v>37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8">
        <v>0</v>
      </c>
      <c r="AC44" s="3">
        <v>0</v>
      </c>
      <c r="AD44" s="3">
        <v>0</v>
      </c>
      <c r="AE44" s="3">
        <v>0</v>
      </c>
    </row>
    <row r="45" spans="1:31" x14ac:dyDescent="0.25">
      <c r="G45" s="31">
        <v>43</v>
      </c>
      <c r="H45" s="31">
        <v>1360</v>
      </c>
      <c r="I45" s="31">
        <v>1</v>
      </c>
      <c r="J45" s="32">
        <v>41132</v>
      </c>
      <c r="K45" s="31">
        <v>8.3000000000000007</v>
      </c>
      <c r="L45" s="31">
        <v>3</v>
      </c>
      <c r="O45" s="3" t="s">
        <v>38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8">
        <v>0</v>
      </c>
      <c r="AC45" s="3">
        <v>0</v>
      </c>
      <c r="AD45" s="3">
        <v>0</v>
      </c>
      <c r="AE45" s="3">
        <v>0</v>
      </c>
    </row>
    <row r="46" spans="1:31" x14ac:dyDescent="0.25">
      <c r="G46" s="31">
        <v>43</v>
      </c>
      <c r="H46" s="31">
        <v>1360</v>
      </c>
      <c r="I46" s="31">
        <v>1.6</v>
      </c>
      <c r="J46" s="32">
        <v>41201</v>
      </c>
      <c r="K46" s="31">
        <v>8.6</v>
      </c>
      <c r="L46" s="31">
        <v>3</v>
      </c>
      <c r="O46" s="3" t="s">
        <v>39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8">
        <v>0</v>
      </c>
      <c r="AC46" s="3">
        <v>0</v>
      </c>
      <c r="AD46" s="3">
        <v>0</v>
      </c>
      <c r="AE46" s="3">
        <v>0</v>
      </c>
    </row>
    <row r="47" spans="1:31" x14ac:dyDescent="0.25">
      <c r="G47" s="31">
        <v>43</v>
      </c>
      <c r="H47" s="31">
        <v>1360</v>
      </c>
      <c r="I47" s="31">
        <v>1.8</v>
      </c>
      <c r="J47" s="32">
        <v>40815</v>
      </c>
      <c r="K47" s="31">
        <v>56.4</v>
      </c>
      <c r="L47" s="31">
        <v>3</v>
      </c>
      <c r="O47" s="3" t="s">
        <v>40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8">
        <v>0</v>
      </c>
      <c r="AC47" s="3">
        <v>0</v>
      </c>
      <c r="AD47" s="3">
        <v>0</v>
      </c>
      <c r="AE47" s="3">
        <v>0</v>
      </c>
    </row>
    <row r="48" spans="1:31" x14ac:dyDescent="0.25">
      <c r="G48" s="31">
        <v>43</v>
      </c>
      <c r="H48" s="31">
        <v>1360</v>
      </c>
      <c r="I48" s="31">
        <v>1.1000000000000001</v>
      </c>
      <c r="J48" s="32">
        <v>41191</v>
      </c>
      <c r="K48" s="31">
        <v>2.6</v>
      </c>
      <c r="L48" s="31">
        <v>3</v>
      </c>
      <c r="O48" s="3" t="s">
        <v>41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8">
        <v>0</v>
      </c>
      <c r="AC48" s="3">
        <v>0</v>
      </c>
      <c r="AD48" s="3">
        <v>0</v>
      </c>
      <c r="AE48" s="3">
        <v>0</v>
      </c>
    </row>
    <row r="49" spans="7:31" x14ac:dyDescent="0.25">
      <c r="G49" s="31">
        <v>43</v>
      </c>
      <c r="H49" s="31">
        <v>1360</v>
      </c>
      <c r="I49" s="31">
        <v>1.1599999999999999</v>
      </c>
      <c r="J49" s="32">
        <v>41567</v>
      </c>
      <c r="K49" s="31">
        <v>3.3</v>
      </c>
      <c r="L49" s="31">
        <v>3</v>
      </c>
      <c r="O49" s="3" t="s">
        <v>42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8">
        <v>1</v>
      </c>
      <c r="AC49" s="3">
        <v>0</v>
      </c>
      <c r="AD49" s="3">
        <v>0</v>
      </c>
      <c r="AE49" s="3">
        <v>0</v>
      </c>
    </row>
    <row r="50" spans="7:31" x14ac:dyDescent="0.25">
      <c r="G50" s="31">
        <v>43</v>
      </c>
      <c r="H50" s="31">
        <v>1360</v>
      </c>
      <c r="I50" s="31">
        <v>1.8</v>
      </c>
      <c r="J50" s="32">
        <v>41191</v>
      </c>
      <c r="K50" s="31">
        <v>4.45</v>
      </c>
      <c r="L50" s="31">
        <v>3</v>
      </c>
      <c r="O50" s="3" t="s">
        <v>43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8">
        <v>0</v>
      </c>
      <c r="AC50" s="3">
        <v>0</v>
      </c>
      <c r="AD50" s="3">
        <v>0</v>
      </c>
      <c r="AE50" s="3">
        <v>0</v>
      </c>
    </row>
    <row r="51" spans="7:31" x14ac:dyDescent="0.25">
      <c r="G51" s="33">
        <v>44</v>
      </c>
      <c r="H51" s="33">
        <v>1297</v>
      </c>
      <c r="I51" s="33">
        <v>1.8</v>
      </c>
      <c r="J51" s="34">
        <v>41502</v>
      </c>
      <c r="K51" s="33">
        <v>6.72</v>
      </c>
      <c r="L51" s="33">
        <v>2</v>
      </c>
      <c r="O51" s="3" t="s">
        <v>44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8">
        <v>0</v>
      </c>
      <c r="AC51" s="3">
        <v>0</v>
      </c>
      <c r="AD51" s="3">
        <v>0</v>
      </c>
      <c r="AE51" s="3">
        <v>0</v>
      </c>
    </row>
    <row r="52" spans="7:31" x14ac:dyDescent="0.25">
      <c r="G52" s="33">
        <v>44</v>
      </c>
      <c r="H52" s="33">
        <v>1297</v>
      </c>
      <c r="I52" s="33">
        <v>1.55</v>
      </c>
      <c r="J52" s="34">
        <v>41090</v>
      </c>
      <c r="K52" s="33">
        <v>10</v>
      </c>
      <c r="L52" s="33">
        <v>2</v>
      </c>
      <c r="O52" s="3" t="s">
        <v>543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3">
        <v>0</v>
      </c>
      <c r="Z52" s="3">
        <v>0</v>
      </c>
      <c r="AA52" s="3">
        <v>1</v>
      </c>
      <c r="AB52" s="3">
        <v>1</v>
      </c>
      <c r="AC52" s="3">
        <v>0</v>
      </c>
      <c r="AD52" s="3">
        <v>0</v>
      </c>
      <c r="AE52" s="3">
        <v>0</v>
      </c>
    </row>
    <row r="53" spans="7:31" x14ac:dyDescent="0.25">
      <c r="G53" s="33">
        <v>44</v>
      </c>
      <c r="H53" s="33">
        <v>1297</v>
      </c>
      <c r="I53" s="33">
        <v>0.5</v>
      </c>
      <c r="J53" s="34">
        <v>41149</v>
      </c>
      <c r="K53" s="33">
        <v>2.11</v>
      </c>
      <c r="L53" s="33">
        <v>2</v>
      </c>
      <c r="O53" s="3" t="s">
        <v>45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8">
        <v>0</v>
      </c>
      <c r="AC53" s="3">
        <v>0</v>
      </c>
      <c r="AD53" s="3">
        <v>0</v>
      </c>
      <c r="AE53" s="3">
        <v>0</v>
      </c>
    </row>
    <row r="54" spans="7:31" x14ac:dyDescent="0.25">
      <c r="G54" s="33">
        <v>44</v>
      </c>
      <c r="H54" s="33">
        <v>1297</v>
      </c>
      <c r="I54" s="33">
        <v>1.8</v>
      </c>
      <c r="J54" s="34">
        <v>41089</v>
      </c>
      <c r="K54" s="33">
        <v>7.1</v>
      </c>
      <c r="L54" s="33">
        <v>2</v>
      </c>
      <c r="O54" s="3" t="s">
        <v>46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1</v>
      </c>
      <c r="AB54" s="8">
        <v>0</v>
      </c>
      <c r="AC54" s="3">
        <v>0</v>
      </c>
      <c r="AD54" s="3">
        <v>1</v>
      </c>
      <c r="AE54" s="3">
        <v>0</v>
      </c>
    </row>
    <row r="55" spans="7:31" x14ac:dyDescent="0.25">
      <c r="G55" s="33">
        <v>44</v>
      </c>
      <c r="H55" s="33">
        <v>1297</v>
      </c>
      <c r="I55" s="33">
        <v>1.5</v>
      </c>
      <c r="J55" s="34">
        <v>41536</v>
      </c>
      <c r="K55" s="33">
        <v>7.8</v>
      </c>
      <c r="L55" s="33">
        <v>2</v>
      </c>
      <c r="O55" s="3" t="s">
        <v>47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8">
        <v>0</v>
      </c>
      <c r="AC55" s="3">
        <v>0</v>
      </c>
      <c r="AD55" s="3">
        <v>0</v>
      </c>
      <c r="AE55" s="3">
        <v>0</v>
      </c>
    </row>
    <row r="56" spans="7:31" x14ac:dyDescent="0.25">
      <c r="G56" s="33">
        <v>44</v>
      </c>
      <c r="H56" s="33">
        <v>1297</v>
      </c>
      <c r="I56" s="33">
        <v>0.98</v>
      </c>
      <c r="J56" s="34">
        <v>41448</v>
      </c>
      <c r="K56" s="33">
        <v>7.37</v>
      </c>
      <c r="L56" s="33">
        <v>2</v>
      </c>
      <c r="O56" s="3" t="s">
        <v>48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8">
        <v>0</v>
      </c>
      <c r="AC56" s="3">
        <v>0</v>
      </c>
      <c r="AD56" s="3">
        <v>0</v>
      </c>
      <c r="AE56" s="3">
        <v>0</v>
      </c>
    </row>
    <row r="57" spans="7:31" x14ac:dyDescent="0.25">
      <c r="G57" s="7">
        <v>45</v>
      </c>
      <c r="H57" s="7">
        <v>1516</v>
      </c>
      <c r="I57" s="7">
        <v>0.96</v>
      </c>
      <c r="J57" s="21">
        <v>41157</v>
      </c>
      <c r="K57" s="7">
        <v>16.899999999999999</v>
      </c>
      <c r="L57" s="7">
        <v>1</v>
      </c>
      <c r="O57" s="3" t="s">
        <v>49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8">
        <v>0</v>
      </c>
      <c r="AC57" s="3">
        <v>0</v>
      </c>
      <c r="AD57" s="3">
        <v>0</v>
      </c>
      <c r="AE57" s="3">
        <v>0</v>
      </c>
    </row>
    <row r="58" spans="7:31" x14ac:dyDescent="0.25">
      <c r="G58" s="7">
        <v>45</v>
      </c>
      <c r="H58" s="7">
        <v>1516</v>
      </c>
      <c r="I58" s="7">
        <v>1.47</v>
      </c>
      <c r="J58" s="21">
        <v>41431</v>
      </c>
      <c r="K58" s="7">
        <v>0.76</v>
      </c>
      <c r="L58" s="7">
        <v>1</v>
      </c>
      <c r="O58" s="3" t="s">
        <v>50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8">
        <v>0</v>
      </c>
      <c r="AC58" s="3">
        <v>0</v>
      </c>
      <c r="AD58" s="3">
        <v>0</v>
      </c>
      <c r="AE58" s="3">
        <v>0</v>
      </c>
    </row>
    <row r="59" spans="7:31" x14ac:dyDescent="0.25">
      <c r="G59" s="7">
        <v>45</v>
      </c>
      <c r="H59" s="7">
        <v>1516</v>
      </c>
      <c r="I59" s="7">
        <v>1.35</v>
      </c>
      <c r="J59" s="21">
        <v>41152</v>
      </c>
      <c r="K59" s="7">
        <v>0.33</v>
      </c>
      <c r="L59" s="7">
        <v>1</v>
      </c>
      <c r="O59" s="3" t="s">
        <v>51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8">
        <v>0</v>
      </c>
      <c r="AC59" s="3">
        <v>0</v>
      </c>
      <c r="AD59" s="3">
        <v>0</v>
      </c>
      <c r="AE59" s="3">
        <v>0</v>
      </c>
    </row>
    <row r="60" spans="7:31" x14ac:dyDescent="0.25">
      <c r="G60" s="7">
        <v>45</v>
      </c>
      <c r="H60" s="7">
        <v>1516</v>
      </c>
      <c r="I60" s="7">
        <v>1.8</v>
      </c>
      <c r="J60" s="21">
        <v>41510</v>
      </c>
      <c r="K60" s="7">
        <v>0.52</v>
      </c>
      <c r="L60" s="7">
        <v>1</v>
      </c>
      <c r="O60" s="3" t="s">
        <v>52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8">
        <v>0</v>
      </c>
      <c r="AC60" s="3">
        <v>0</v>
      </c>
      <c r="AD60" s="3">
        <v>0</v>
      </c>
      <c r="AE60" s="3">
        <v>0</v>
      </c>
    </row>
    <row r="61" spans="7:31" x14ac:dyDescent="0.25">
      <c r="G61" s="7">
        <v>45</v>
      </c>
      <c r="H61" s="7">
        <v>1516</v>
      </c>
      <c r="I61" s="7">
        <v>1.71</v>
      </c>
      <c r="J61" s="21">
        <v>41494</v>
      </c>
      <c r="K61" s="7">
        <v>19.96</v>
      </c>
      <c r="L61" s="7">
        <v>1</v>
      </c>
      <c r="O61" s="3" t="s">
        <v>53</v>
      </c>
      <c r="P61" s="3">
        <v>0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3">
        <v>0</v>
      </c>
      <c r="AB61" s="8">
        <v>0</v>
      </c>
      <c r="AC61" s="3">
        <v>0</v>
      </c>
      <c r="AD61" s="3">
        <v>0</v>
      </c>
      <c r="AE61" s="3">
        <v>0</v>
      </c>
    </row>
    <row r="62" spans="7:31" x14ac:dyDescent="0.25">
      <c r="G62" s="7">
        <v>45</v>
      </c>
      <c r="H62" s="7">
        <v>1516</v>
      </c>
      <c r="I62" s="7">
        <v>1.7</v>
      </c>
      <c r="J62" s="21">
        <v>40803</v>
      </c>
      <c r="K62" s="7">
        <v>26.5</v>
      </c>
      <c r="L62" s="7">
        <v>1</v>
      </c>
      <c r="O62" s="3" t="s">
        <v>54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8">
        <v>0</v>
      </c>
      <c r="AC62" s="3">
        <v>0</v>
      </c>
      <c r="AD62" s="3">
        <v>0</v>
      </c>
      <c r="AE62" s="3">
        <v>0</v>
      </c>
    </row>
    <row r="63" spans="7:31" x14ac:dyDescent="0.25">
      <c r="G63" s="35">
        <v>46</v>
      </c>
      <c r="H63" s="35">
        <v>1550</v>
      </c>
      <c r="I63" s="19">
        <v>0.96</v>
      </c>
      <c r="J63" s="20">
        <v>41157</v>
      </c>
      <c r="K63" s="19">
        <v>16.899999999999999</v>
      </c>
      <c r="L63" s="19">
        <v>1</v>
      </c>
      <c r="O63" s="3" t="s">
        <v>55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8">
        <v>0</v>
      </c>
      <c r="AC63" s="3">
        <v>0</v>
      </c>
      <c r="AD63" s="3">
        <v>0</v>
      </c>
      <c r="AE63" s="3">
        <v>0</v>
      </c>
    </row>
    <row r="64" spans="7:31" x14ac:dyDescent="0.25">
      <c r="G64" s="35">
        <v>46</v>
      </c>
      <c r="H64" s="35">
        <v>1550</v>
      </c>
      <c r="I64" s="19">
        <v>1.47</v>
      </c>
      <c r="J64" s="20">
        <v>41431</v>
      </c>
      <c r="K64" s="19">
        <v>0.76</v>
      </c>
      <c r="L64" s="19">
        <v>1</v>
      </c>
      <c r="O64" s="3" t="s">
        <v>56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8">
        <v>0</v>
      </c>
      <c r="AC64" s="3">
        <v>0</v>
      </c>
      <c r="AD64" s="3">
        <v>0</v>
      </c>
      <c r="AE64" s="3">
        <v>0</v>
      </c>
    </row>
    <row r="65" spans="7:31" x14ac:dyDescent="0.25">
      <c r="G65" s="35">
        <v>46</v>
      </c>
      <c r="H65" s="35">
        <v>1550</v>
      </c>
      <c r="I65" s="19">
        <v>1.35</v>
      </c>
      <c r="J65" s="20">
        <v>41152</v>
      </c>
      <c r="K65" s="19">
        <v>0.33</v>
      </c>
      <c r="L65" s="19">
        <v>1</v>
      </c>
      <c r="O65" s="3" t="s">
        <v>57</v>
      </c>
      <c r="P65" s="3">
        <v>0</v>
      </c>
      <c r="Q65" s="3">
        <v>0</v>
      </c>
      <c r="R65" s="3">
        <v>0</v>
      </c>
      <c r="S65" s="3">
        <v>0</v>
      </c>
      <c r="T65" s="3">
        <v>0</v>
      </c>
      <c r="U65" s="3">
        <v>0</v>
      </c>
      <c r="V65" s="3">
        <v>0</v>
      </c>
      <c r="W65" s="3">
        <v>0</v>
      </c>
      <c r="X65" s="3">
        <v>0</v>
      </c>
      <c r="Y65" s="3">
        <v>0</v>
      </c>
      <c r="Z65" s="3">
        <v>0</v>
      </c>
      <c r="AA65" s="3">
        <v>0</v>
      </c>
      <c r="AB65" s="8">
        <v>0</v>
      </c>
      <c r="AC65" s="3">
        <v>0</v>
      </c>
      <c r="AD65" s="3">
        <v>0</v>
      </c>
      <c r="AE65" s="3">
        <v>0</v>
      </c>
    </row>
    <row r="66" spans="7:31" x14ac:dyDescent="0.25">
      <c r="G66" s="35">
        <v>46</v>
      </c>
      <c r="H66" s="35">
        <v>1550</v>
      </c>
      <c r="I66" s="19">
        <v>1.8</v>
      </c>
      <c r="J66" s="20">
        <v>41510</v>
      </c>
      <c r="K66" s="19">
        <v>0.52</v>
      </c>
      <c r="L66" s="19">
        <v>1</v>
      </c>
      <c r="O66" s="3" t="s">
        <v>58</v>
      </c>
      <c r="P66" s="3">
        <v>0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3">
        <v>0</v>
      </c>
      <c r="X66" s="3">
        <v>0</v>
      </c>
      <c r="Y66" s="3">
        <v>0</v>
      </c>
      <c r="Z66" s="3">
        <v>0</v>
      </c>
      <c r="AA66" s="3">
        <v>0</v>
      </c>
      <c r="AB66" s="8">
        <v>0</v>
      </c>
      <c r="AC66" s="3">
        <v>0</v>
      </c>
      <c r="AD66" s="3">
        <v>0</v>
      </c>
      <c r="AE66" s="3">
        <v>0</v>
      </c>
    </row>
    <row r="67" spans="7:31" x14ac:dyDescent="0.25">
      <c r="G67" s="35">
        <v>46</v>
      </c>
      <c r="H67" s="35">
        <v>1550</v>
      </c>
      <c r="I67" s="19">
        <v>1.71</v>
      </c>
      <c r="J67" s="20">
        <v>41494</v>
      </c>
      <c r="K67" s="19">
        <v>19.96</v>
      </c>
      <c r="L67" s="19">
        <v>1</v>
      </c>
      <c r="O67" s="3" t="s">
        <v>59</v>
      </c>
      <c r="P67" s="3">
        <v>0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8">
        <v>0</v>
      </c>
      <c r="AC67" s="3">
        <v>0</v>
      </c>
      <c r="AD67" s="3">
        <v>0</v>
      </c>
      <c r="AE67" s="3">
        <v>0</v>
      </c>
    </row>
    <row r="68" spans="7:31" x14ac:dyDescent="0.25">
      <c r="G68" s="35">
        <v>46</v>
      </c>
      <c r="H68" s="35">
        <v>1550</v>
      </c>
      <c r="I68" s="19">
        <v>1.7</v>
      </c>
      <c r="J68" s="20">
        <v>40803</v>
      </c>
      <c r="K68" s="19">
        <v>26.5</v>
      </c>
      <c r="L68" s="19">
        <v>1</v>
      </c>
      <c r="O68" s="3" t="s">
        <v>60</v>
      </c>
      <c r="P68" s="3">
        <v>0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8">
        <v>0</v>
      </c>
      <c r="AC68" s="3">
        <v>0</v>
      </c>
      <c r="AD68" s="3">
        <v>0</v>
      </c>
      <c r="AE68" s="3">
        <v>0</v>
      </c>
    </row>
    <row r="69" spans="7:31" x14ac:dyDescent="0.25">
      <c r="G69" s="6">
        <v>47</v>
      </c>
      <c r="H69" s="6">
        <v>1666</v>
      </c>
      <c r="I69" s="6">
        <v>1.2</v>
      </c>
      <c r="J69" s="36">
        <v>41157</v>
      </c>
      <c r="K69" s="6">
        <v>16.899999999999999</v>
      </c>
      <c r="L69" s="6">
        <v>0</v>
      </c>
      <c r="O69" s="3" t="s">
        <v>61</v>
      </c>
      <c r="P69" s="3">
        <v>0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8">
        <v>0</v>
      </c>
      <c r="AC69" s="3">
        <v>0</v>
      </c>
      <c r="AD69" s="3">
        <v>0</v>
      </c>
      <c r="AE69" s="3">
        <v>0</v>
      </c>
    </row>
    <row r="70" spans="7:31" x14ac:dyDescent="0.25">
      <c r="G70" s="6">
        <v>47</v>
      </c>
      <c r="H70" s="6">
        <v>1666</v>
      </c>
      <c r="I70" s="6">
        <v>1.5</v>
      </c>
      <c r="J70" s="36">
        <v>41105</v>
      </c>
      <c r="K70" s="6">
        <v>4.5599999999999996</v>
      </c>
      <c r="L70" s="6">
        <v>0</v>
      </c>
      <c r="O70" s="3" t="s">
        <v>62</v>
      </c>
      <c r="P70" s="3">
        <v>0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  <c r="V70" s="3">
        <v>0</v>
      </c>
      <c r="W70" s="3">
        <v>0</v>
      </c>
      <c r="X70" s="3">
        <v>0</v>
      </c>
      <c r="Y70" s="3">
        <v>0</v>
      </c>
      <c r="Z70" s="3">
        <v>0</v>
      </c>
      <c r="AA70" s="3">
        <v>0</v>
      </c>
      <c r="AB70" s="8">
        <v>0</v>
      </c>
      <c r="AC70" s="3">
        <v>0</v>
      </c>
      <c r="AD70" s="3">
        <v>0</v>
      </c>
      <c r="AE70" s="3">
        <v>0</v>
      </c>
    </row>
    <row r="71" spans="7:31" x14ac:dyDescent="0.25">
      <c r="G71" s="6">
        <v>47</v>
      </c>
      <c r="H71" s="6">
        <v>1666</v>
      </c>
      <c r="I71" s="6">
        <v>1.8</v>
      </c>
      <c r="J71" s="36">
        <v>41130</v>
      </c>
      <c r="K71" s="6">
        <v>2.67</v>
      </c>
      <c r="L71" s="6">
        <v>0</v>
      </c>
      <c r="O71" s="3" t="s">
        <v>63</v>
      </c>
      <c r="P71" s="3">
        <v>0</v>
      </c>
      <c r="Q71" s="3">
        <v>0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8">
        <v>0</v>
      </c>
      <c r="AC71" s="3">
        <v>0</v>
      </c>
      <c r="AD71" s="3">
        <v>0</v>
      </c>
      <c r="AE71" s="3">
        <v>0</v>
      </c>
    </row>
    <row r="72" spans="7:31" x14ac:dyDescent="0.25">
      <c r="G72" s="6">
        <v>47</v>
      </c>
      <c r="H72" s="6">
        <v>1666</v>
      </c>
      <c r="I72" s="6">
        <v>1.5</v>
      </c>
      <c r="J72" s="36">
        <v>41431</v>
      </c>
      <c r="K72" s="6">
        <v>0.76</v>
      </c>
      <c r="L72" s="6">
        <v>0</v>
      </c>
      <c r="O72" s="3" t="s">
        <v>64</v>
      </c>
      <c r="P72" s="3">
        <v>0</v>
      </c>
      <c r="Q72" s="3">
        <v>0</v>
      </c>
      <c r="R72" s="3">
        <v>0</v>
      </c>
      <c r="S72" s="3">
        <v>0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8">
        <v>0</v>
      </c>
      <c r="AC72" s="3">
        <v>0</v>
      </c>
      <c r="AD72" s="3">
        <v>0</v>
      </c>
      <c r="AE72" s="3">
        <v>0</v>
      </c>
    </row>
    <row r="73" spans="7:31" x14ac:dyDescent="0.25">
      <c r="G73" s="6">
        <v>47</v>
      </c>
      <c r="H73" s="6">
        <v>1666</v>
      </c>
      <c r="I73" s="6">
        <v>1.8</v>
      </c>
      <c r="J73" s="36">
        <v>41099</v>
      </c>
      <c r="K73" s="6">
        <v>8.18</v>
      </c>
      <c r="L73" s="6">
        <v>0</v>
      </c>
      <c r="O73" s="3" t="s">
        <v>65</v>
      </c>
      <c r="P73" s="3">
        <v>0</v>
      </c>
      <c r="Q73" s="3">
        <v>0</v>
      </c>
      <c r="R73" s="3">
        <v>0</v>
      </c>
      <c r="S73" s="3">
        <v>0</v>
      </c>
      <c r="T73" s="3">
        <v>0</v>
      </c>
      <c r="U73" s="3">
        <v>0</v>
      </c>
      <c r="V73" s="3">
        <v>0</v>
      </c>
      <c r="W73" s="3">
        <v>0</v>
      </c>
      <c r="X73" s="3">
        <v>0</v>
      </c>
      <c r="Y73" s="3">
        <v>0</v>
      </c>
      <c r="Z73" s="3">
        <v>0</v>
      </c>
      <c r="AA73" s="3">
        <v>0</v>
      </c>
      <c r="AB73" s="8">
        <v>0</v>
      </c>
      <c r="AC73" s="3">
        <v>0</v>
      </c>
      <c r="AD73" s="3">
        <v>0</v>
      </c>
      <c r="AE73" s="3">
        <v>0</v>
      </c>
    </row>
    <row r="74" spans="7:31" x14ac:dyDescent="0.25">
      <c r="G74" s="37">
        <v>48</v>
      </c>
      <c r="H74" s="37">
        <v>1463</v>
      </c>
      <c r="I74" s="37">
        <v>1.6</v>
      </c>
      <c r="J74" s="38">
        <v>41453</v>
      </c>
      <c r="K74" s="37">
        <v>6.8</v>
      </c>
      <c r="L74" s="37">
        <v>1</v>
      </c>
      <c r="O74" s="3" t="s">
        <v>66</v>
      </c>
      <c r="P74" s="3">
        <v>0</v>
      </c>
      <c r="Q74" s="3">
        <v>0</v>
      </c>
      <c r="R74" s="3">
        <v>0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3">
        <v>0</v>
      </c>
      <c r="Z74" s="3">
        <v>0</v>
      </c>
      <c r="AA74" s="3">
        <v>0</v>
      </c>
      <c r="AB74" s="8">
        <v>0</v>
      </c>
      <c r="AC74" s="3">
        <v>0</v>
      </c>
      <c r="AD74" s="3">
        <v>0</v>
      </c>
      <c r="AE74" s="3">
        <v>0</v>
      </c>
    </row>
    <row r="75" spans="7:31" x14ac:dyDescent="0.25">
      <c r="G75" s="37">
        <v>48</v>
      </c>
      <c r="H75" s="37">
        <v>1463</v>
      </c>
      <c r="I75" s="37">
        <v>1.8</v>
      </c>
      <c r="J75" s="38">
        <v>41470</v>
      </c>
      <c r="K75" s="37">
        <v>8.9</v>
      </c>
      <c r="L75" s="37">
        <v>1</v>
      </c>
      <c r="O75" s="3" t="s">
        <v>67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8">
        <v>0</v>
      </c>
      <c r="AC75" s="3">
        <v>0</v>
      </c>
      <c r="AD75" s="3">
        <v>0</v>
      </c>
      <c r="AE75" s="3">
        <v>0</v>
      </c>
    </row>
    <row r="76" spans="7:31" x14ac:dyDescent="0.25">
      <c r="G76" s="37">
        <v>48</v>
      </c>
      <c r="H76" s="37">
        <v>1463</v>
      </c>
      <c r="I76" s="37">
        <v>1.4</v>
      </c>
      <c r="J76" s="38">
        <v>41090</v>
      </c>
      <c r="K76" s="37">
        <v>3.9</v>
      </c>
      <c r="L76" s="37">
        <v>1</v>
      </c>
      <c r="O76" s="3" t="s">
        <v>68</v>
      </c>
      <c r="P76" s="3">
        <v>0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  <c r="Y76" s="3">
        <v>0</v>
      </c>
      <c r="Z76" s="3">
        <v>0</v>
      </c>
      <c r="AA76" s="3">
        <v>0</v>
      </c>
      <c r="AB76" s="8">
        <v>0</v>
      </c>
      <c r="AC76" s="3">
        <v>0</v>
      </c>
      <c r="AD76" s="3">
        <v>0</v>
      </c>
      <c r="AE76" s="3">
        <v>0</v>
      </c>
    </row>
    <row r="77" spans="7:31" x14ac:dyDescent="0.25">
      <c r="G77" s="37">
        <v>48</v>
      </c>
      <c r="H77" s="37">
        <v>1463</v>
      </c>
      <c r="I77" s="37">
        <v>1.7</v>
      </c>
      <c r="J77" s="38">
        <v>41448</v>
      </c>
      <c r="K77" s="37">
        <v>7.37</v>
      </c>
      <c r="L77" s="37">
        <v>1</v>
      </c>
      <c r="O77" s="3" t="s">
        <v>69</v>
      </c>
      <c r="P77" s="3">
        <v>0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8">
        <v>0</v>
      </c>
      <c r="AC77" s="3">
        <v>0</v>
      </c>
      <c r="AD77" s="3">
        <v>0</v>
      </c>
      <c r="AE77" s="3">
        <v>0</v>
      </c>
    </row>
    <row r="78" spans="7:31" x14ac:dyDescent="0.25">
      <c r="G78" s="37">
        <v>48</v>
      </c>
      <c r="H78" s="37">
        <v>1463</v>
      </c>
      <c r="I78" s="37">
        <v>0.6</v>
      </c>
      <c r="J78" s="38">
        <v>41430</v>
      </c>
      <c r="K78" s="37">
        <v>2.23</v>
      </c>
      <c r="L78" s="37">
        <v>1</v>
      </c>
      <c r="O78" s="3" t="s">
        <v>70</v>
      </c>
      <c r="P78" s="3">
        <v>0</v>
      </c>
      <c r="Q78" s="3">
        <v>0</v>
      </c>
      <c r="R78" s="3">
        <v>0</v>
      </c>
      <c r="S78" s="3">
        <v>0</v>
      </c>
      <c r="T78" s="3">
        <v>0</v>
      </c>
      <c r="U78" s="3">
        <v>0</v>
      </c>
      <c r="V78" s="3">
        <v>0</v>
      </c>
      <c r="W78" s="3">
        <v>0</v>
      </c>
      <c r="X78" s="3">
        <v>0</v>
      </c>
      <c r="Y78" s="3">
        <v>0</v>
      </c>
      <c r="Z78" s="3">
        <v>0</v>
      </c>
      <c r="AA78" s="3">
        <v>0</v>
      </c>
      <c r="AB78" s="8">
        <v>0</v>
      </c>
      <c r="AC78" s="3">
        <v>0</v>
      </c>
      <c r="AD78" s="3">
        <v>0</v>
      </c>
      <c r="AE78" s="3">
        <v>0</v>
      </c>
    </row>
    <row r="79" spans="7:31" x14ac:dyDescent="0.25">
      <c r="G79" s="4">
        <v>49</v>
      </c>
      <c r="H79" s="4">
        <v>1486</v>
      </c>
      <c r="I79" s="4">
        <v>1.6</v>
      </c>
      <c r="J79" s="26">
        <v>41453</v>
      </c>
      <c r="K79" s="4">
        <v>6.8</v>
      </c>
      <c r="L79" s="4">
        <v>1</v>
      </c>
      <c r="O79" s="3" t="s">
        <v>71</v>
      </c>
      <c r="P79" s="3">
        <v>0</v>
      </c>
      <c r="Q79" s="3">
        <v>0</v>
      </c>
      <c r="R79" s="3">
        <v>0</v>
      </c>
      <c r="S79" s="3">
        <v>0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  <c r="AA79" s="3">
        <v>0</v>
      </c>
      <c r="AB79" s="8">
        <v>0</v>
      </c>
      <c r="AC79" s="3">
        <v>0</v>
      </c>
      <c r="AD79" s="3">
        <v>0</v>
      </c>
      <c r="AE79" s="3">
        <v>0</v>
      </c>
    </row>
    <row r="80" spans="7:31" x14ac:dyDescent="0.25">
      <c r="G80" s="4">
        <v>49</v>
      </c>
      <c r="H80" s="4">
        <v>1486</v>
      </c>
      <c r="I80" s="4">
        <v>1.8</v>
      </c>
      <c r="J80" s="26">
        <v>41470</v>
      </c>
      <c r="K80" s="4">
        <v>8.9</v>
      </c>
      <c r="L80" s="4">
        <v>1</v>
      </c>
      <c r="O80" s="3" t="s">
        <v>72</v>
      </c>
      <c r="P80" s="3">
        <v>0</v>
      </c>
      <c r="Q80" s="3">
        <v>0</v>
      </c>
      <c r="R80" s="3">
        <v>0</v>
      </c>
      <c r="S80" s="3">
        <v>0</v>
      </c>
      <c r="T80" s="3">
        <v>0</v>
      </c>
      <c r="U80" s="3">
        <v>0</v>
      </c>
      <c r="V80" s="3">
        <v>0</v>
      </c>
      <c r="W80" s="3">
        <v>0</v>
      </c>
      <c r="X80" s="3">
        <v>0</v>
      </c>
      <c r="Y80" s="3">
        <v>0</v>
      </c>
      <c r="Z80" s="3">
        <v>0</v>
      </c>
      <c r="AA80" s="3">
        <v>0</v>
      </c>
      <c r="AB80" s="8">
        <v>0</v>
      </c>
      <c r="AC80" s="3">
        <v>0</v>
      </c>
      <c r="AD80" s="3">
        <v>0</v>
      </c>
      <c r="AE80" s="3">
        <v>0</v>
      </c>
    </row>
    <row r="81" spans="7:31" x14ac:dyDescent="0.25">
      <c r="G81" s="4">
        <v>49</v>
      </c>
      <c r="H81" s="4">
        <v>1486</v>
      </c>
      <c r="I81" s="4">
        <v>1.4</v>
      </c>
      <c r="J81" s="26">
        <v>41090</v>
      </c>
      <c r="K81" s="4">
        <v>3.9</v>
      </c>
      <c r="L81" s="4">
        <v>1</v>
      </c>
      <c r="O81" s="3" t="s">
        <v>73</v>
      </c>
      <c r="P81" s="3">
        <v>0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  <c r="W81" s="3">
        <v>0</v>
      </c>
      <c r="X81" s="3">
        <v>0</v>
      </c>
      <c r="Y81" s="3">
        <v>0</v>
      </c>
      <c r="Z81" s="3">
        <v>0</v>
      </c>
      <c r="AA81" s="3">
        <v>0</v>
      </c>
      <c r="AB81" s="8">
        <v>0</v>
      </c>
      <c r="AC81" s="3">
        <v>0</v>
      </c>
      <c r="AD81" s="3">
        <v>0</v>
      </c>
      <c r="AE81" s="3">
        <v>0</v>
      </c>
    </row>
    <row r="82" spans="7:31" x14ac:dyDescent="0.25">
      <c r="G82" s="4">
        <v>49</v>
      </c>
      <c r="H82" s="4">
        <v>1486</v>
      </c>
      <c r="I82" s="4">
        <v>1.7</v>
      </c>
      <c r="J82" s="26">
        <v>41448</v>
      </c>
      <c r="K82" s="4">
        <v>7.37</v>
      </c>
      <c r="L82" s="4">
        <v>1</v>
      </c>
      <c r="O82" s="3" t="s">
        <v>74</v>
      </c>
      <c r="P82" s="3">
        <v>0</v>
      </c>
      <c r="Q82" s="3">
        <v>0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  <c r="AB82" s="8">
        <v>0</v>
      </c>
      <c r="AC82" s="3">
        <v>0</v>
      </c>
      <c r="AD82" s="3">
        <v>0</v>
      </c>
      <c r="AE82" s="3">
        <v>0</v>
      </c>
    </row>
    <row r="83" spans="7:31" x14ac:dyDescent="0.25">
      <c r="G83" s="4">
        <v>49</v>
      </c>
      <c r="H83" s="4">
        <v>1486</v>
      </c>
      <c r="I83" s="4">
        <v>0.6</v>
      </c>
      <c r="J83" s="26">
        <v>41430</v>
      </c>
      <c r="K83" s="4">
        <v>2.23</v>
      </c>
      <c r="L83" s="4">
        <v>1</v>
      </c>
      <c r="O83" s="3" t="s">
        <v>75</v>
      </c>
      <c r="P83" s="3">
        <v>0</v>
      </c>
      <c r="Q83" s="3">
        <v>0</v>
      </c>
      <c r="R83" s="3">
        <v>0</v>
      </c>
      <c r="S83" s="3">
        <v>0</v>
      </c>
      <c r="T83" s="3">
        <v>0</v>
      </c>
      <c r="U83" s="3">
        <v>0</v>
      </c>
      <c r="V83" s="3">
        <v>0</v>
      </c>
      <c r="W83" s="3">
        <v>0</v>
      </c>
      <c r="X83" s="3">
        <v>0</v>
      </c>
      <c r="Y83" s="3">
        <v>0</v>
      </c>
      <c r="Z83" s="3">
        <v>0</v>
      </c>
      <c r="AA83" s="3">
        <v>0</v>
      </c>
      <c r="AB83" s="8">
        <v>0</v>
      </c>
      <c r="AC83" s="3">
        <v>0</v>
      </c>
      <c r="AD83" s="3">
        <v>0</v>
      </c>
      <c r="AE83" s="3">
        <v>0</v>
      </c>
    </row>
    <row r="84" spans="7:31" x14ac:dyDescent="0.25">
      <c r="O84" s="3" t="s">
        <v>76</v>
      </c>
      <c r="P84" s="3">
        <v>0</v>
      </c>
      <c r="Q84" s="3">
        <v>0</v>
      </c>
      <c r="R84" s="3">
        <v>0</v>
      </c>
      <c r="S84" s="3">
        <v>0</v>
      </c>
      <c r="T84" s="3">
        <v>0</v>
      </c>
      <c r="U84" s="3">
        <v>0</v>
      </c>
      <c r="V84" s="3">
        <v>0</v>
      </c>
      <c r="W84" s="3">
        <v>0</v>
      </c>
      <c r="X84" s="3">
        <v>0</v>
      </c>
      <c r="Y84" s="3">
        <v>0</v>
      </c>
      <c r="Z84" s="3">
        <v>0</v>
      </c>
      <c r="AA84" s="3">
        <v>0</v>
      </c>
      <c r="AB84" s="8">
        <v>0</v>
      </c>
      <c r="AC84" s="3">
        <v>0</v>
      </c>
      <c r="AD84" s="3">
        <v>0</v>
      </c>
      <c r="AE84" s="3">
        <v>0</v>
      </c>
    </row>
    <row r="85" spans="7:31" x14ac:dyDescent="0.25">
      <c r="O85" s="3" t="s">
        <v>77</v>
      </c>
      <c r="P85" s="3">
        <v>0</v>
      </c>
      <c r="Q85" s="3">
        <v>0</v>
      </c>
      <c r="R85" s="3">
        <v>0</v>
      </c>
      <c r="S85" s="3">
        <v>0</v>
      </c>
      <c r="T85" s="3">
        <v>0</v>
      </c>
      <c r="U85" s="3">
        <v>0</v>
      </c>
      <c r="V85" s="3">
        <v>0</v>
      </c>
      <c r="W85" s="3">
        <v>0</v>
      </c>
      <c r="X85" s="3">
        <v>0</v>
      </c>
      <c r="Y85" s="3">
        <v>0</v>
      </c>
      <c r="Z85" s="3">
        <v>0</v>
      </c>
      <c r="AA85" s="3">
        <v>0</v>
      </c>
      <c r="AB85" s="8">
        <v>0</v>
      </c>
      <c r="AC85" s="3">
        <v>0</v>
      </c>
      <c r="AD85" s="3">
        <v>0</v>
      </c>
      <c r="AE85" s="3">
        <v>0</v>
      </c>
    </row>
    <row r="86" spans="7:31" x14ac:dyDescent="0.25">
      <c r="O86" s="3" t="s">
        <v>78</v>
      </c>
      <c r="P86" s="3">
        <v>0</v>
      </c>
      <c r="Q86" s="3">
        <v>0</v>
      </c>
      <c r="R86" s="3">
        <v>0</v>
      </c>
      <c r="S86" s="3">
        <v>0</v>
      </c>
      <c r="T86" s="3">
        <v>0</v>
      </c>
      <c r="U86" s="3">
        <v>0</v>
      </c>
      <c r="V86" s="3">
        <v>0</v>
      </c>
      <c r="W86" s="3">
        <v>0</v>
      </c>
      <c r="X86" s="3">
        <v>0</v>
      </c>
      <c r="Y86" s="3">
        <v>0</v>
      </c>
      <c r="Z86" s="3">
        <v>0</v>
      </c>
      <c r="AA86" s="3">
        <v>0</v>
      </c>
      <c r="AB86" s="8">
        <v>0</v>
      </c>
      <c r="AC86" s="3">
        <v>0</v>
      </c>
      <c r="AD86" s="3">
        <v>0</v>
      </c>
      <c r="AE86" s="3">
        <v>0</v>
      </c>
    </row>
    <row r="87" spans="7:31" x14ac:dyDescent="0.25">
      <c r="O87" s="3" t="s">
        <v>79</v>
      </c>
      <c r="P87" s="3">
        <v>0</v>
      </c>
      <c r="Q87" s="3">
        <v>0</v>
      </c>
      <c r="R87" s="3">
        <v>0</v>
      </c>
      <c r="S87" s="3">
        <v>0</v>
      </c>
      <c r="T87" s="3">
        <v>0</v>
      </c>
      <c r="U87" s="3">
        <v>0</v>
      </c>
      <c r="V87" s="3">
        <v>0</v>
      </c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8">
        <v>0</v>
      </c>
      <c r="AC87" s="3">
        <v>0</v>
      </c>
      <c r="AD87" s="3">
        <v>0</v>
      </c>
      <c r="AE87" s="3">
        <v>0</v>
      </c>
    </row>
    <row r="88" spans="7:31" x14ac:dyDescent="0.25">
      <c r="O88" s="3" t="s">
        <v>80</v>
      </c>
      <c r="P88" s="3">
        <v>0</v>
      </c>
      <c r="Q88" s="3">
        <v>0</v>
      </c>
      <c r="R88" s="3">
        <v>0</v>
      </c>
      <c r="S88" s="3">
        <v>0</v>
      </c>
      <c r="T88" s="3">
        <v>0</v>
      </c>
      <c r="U88" s="3">
        <v>0</v>
      </c>
      <c r="V88" s="3">
        <v>0</v>
      </c>
      <c r="W88" s="3">
        <v>0</v>
      </c>
      <c r="X88" s="3">
        <v>0</v>
      </c>
      <c r="Y88" s="3">
        <v>0</v>
      </c>
      <c r="Z88" s="3">
        <v>0</v>
      </c>
      <c r="AA88" s="3">
        <v>1</v>
      </c>
      <c r="AB88" s="8">
        <v>0</v>
      </c>
      <c r="AC88" s="3">
        <v>0</v>
      </c>
      <c r="AD88" s="3">
        <v>0</v>
      </c>
      <c r="AE88" s="3">
        <v>0</v>
      </c>
    </row>
    <row r="89" spans="7:31" x14ac:dyDescent="0.25">
      <c r="O89" s="3" t="s">
        <v>81</v>
      </c>
      <c r="P89" s="3">
        <v>0</v>
      </c>
      <c r="Q89" s="3">
        <v>0</v>
      </c>
      <c r="R89" s="3">
        <v>0</v>
      </c>
      <c r="S89" s="3">
        <v>0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  <c r="AB89" s="8">
        <v>0</v>
      </c>
      <c r="AC89" s="3">
        <v>0</v>
      </c>
      <c r="AD89" s="3">
        <v>0</v>
      </c>
      <c r="AE89" s="3">
        <v>0</v>
      </c>
    </row>
    <row r="90" spans="7:31" x14ac:dyDescent="0.25">
      <c r="O90" s="3" t="s">
        <v>82</v>
      </c>
      <c r="P90" s="3">
        <v>0</v>
      </c>
      <c r="Q90" s="3">
        <v>0</v>
      </c>
      <c r="R90" s="3">
        <v>0</v>
      </c>
      <c r="S90" s="3">
        <v>0</v>
      </c>
      <c r="T90" s="3">
        <v>0</v>
      </c>
      <c r="U90" s="3">
        <v>0</v>
      </c>
      <c r="V90" s="3">
        <v>0</v>
      </c>
      <c r="W90" s="3">
        <v>0</v>
      </c>
      <c r="X90" s="3">
        <v>0</v>
      </c>
      <c r="Y90" s="3">
        <v>0</v>
      </c>
      <c r="Z90" s="3">
        <v>0</v>
      </c>
      <c r="AA90" s="3">
        <v>0</v>
      </c>
      <c r="AB90" s="8">
        <v>0</v>
      </c>
      <c r="AC90" s="3">
        <v>0</v>
      </c>
      <c r="AD90" s="3">
        <v>0</v>
      </c>
      <c r="AE90" s="3">
        <v>0</v>
      </c>
    </row>
    <row r="91" spans="7:31" x14ac:dyDescent="0.25">
      <c r="O91" s="3" t="s">
        <v>83</v>
      </c>
      <c r="P91" s="3">
        <v>0</v>
      </c>
      <c r="Q91" s="3">
        <v>0</v>
      </c>
      <c r="R91" s="3">
        <v>0</v>
      </c>
      <c r="S91" s="3">
        <v>0</v>
      </c>
      <c r="T91" s="3">
        <v>0</v>
      </c>
      <c r="U91" s="3">
        <v>0</v>
      </c>
      <c r="V91" s="3">
        <v>0</v>
      </c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8">
        <v>0</v>
      </c>
      <c r="AC91" s="3">
        <v>0</v>
      </c>
      <c r="AD91" s="3">
        <v>0</v>
      </c>
      <c r="AE91" s="3">
        <v>0</v>
      </c>
    </row>
    <row r="92" spans="7:31" x14ac:dyDescent="0.25">
      <c r="O92" s="3" t="s">
        <v>84</v>
      </c>
      <c r="P92" s="3">
        <v>0</v>
      </c>
      <c r="Q92" s="3">
        <v>0</v>
      </c>
      <c r="R92" s="3">
        <v>0</v>
      </c>
      <c r="S92" s="3">
        <v>0</v>
      </c>
      <c r="T92" s="3">
        <v>0</v>
      </c>
      <c r="U92" s="3">
        <v>0</v>
      </c>
      <c r="V92" s="3">
        <v>0</v>
      </c>
      <c r="W92" s="3">
        <v>0</v>
      </c>
      <c r="X92" s="3">
        <v>0</v>
      </c>
      <c r="Y92" s="3">
        <v>0</v>
      </c>
      <c r="Z92" s="3">
        <v>0</v>
      </c>
      <c r="AA92" s="3">
        <v>0</v>
      </c>
      <c r="AB92" s="8">
        <v>0</v>
      </c>
      <c r="AC92" s="3">
        <v>0</v>
      </c>
      <c r="AD92" s="3">
        <v>0</v>
      </c>
      <c r="AE92" s="3">
        <v>0</v>
      </c>
    </row>
    <row r="93" spans="7:31" x14ac:dyDescent="0.25">
      <c r="O93" s="3" t="s">
        <v>85</v>
      </c>
      <c r="P93" s="3">
        <v>0</v>
      </c>
      <c r="Q93" s="3">
        <v>0</v>
      </c>
      <c r="R93" s="3">
        <v>0</v>
      </c>
      <c r="S93" s="3">
        <v>0</v>
      </c>
      <c r="T93" s="3">
        <v>0</v>
      </c>
      <c r="U93" s="3">
        <v>0</v>
      </c>
      <c r="V93" s="3">
        <v>0</v>
      </c>
      <c r="W93" s="3">
        <v>0</v>
      </c>
      <c r="X93" s="3">
        <v>0</v>
      </c>
      <c r="Y93" s="3">
        <v>0</v>
      </c>
      <c r="Z93" s="3">
        <v>0</v>
      </c>
      <c r="AA93" s="3">
        <v>1</v>
      </c>
      <c r="AB93" s="8">
        <v>0</v>
      </c>
      <c r="AC93" s="3">
        <v>0</v>
      </c>
      <c r="AD93" s="3">
        <v>0</v>
      </c>
      <c r="AE93" s="3">
        <v>0</v>
      </c>
    </row>
    <row r="94" spans="7:31" x14ac:dyDescent="0.25">
      <c r="O94" s="3" t="s">
        <v>86</v>
      </c>
      <c r="P94" s="3">
        <v>0</v>
      </c>
      <c r="Q94" s="3">
        <v>0</v>
      </c>
      <c r="R94" s="3">
        <v>0</v>
      </c>
      <c r="S94" s="3">
        <v>0</v>
      </c>
      <c r="T94" s="3">
        <v>0</v>
      </c>
      <c r="U94" s="3">
        <v>0</v>
      </c>
      <c r="V94" s="3">
        <v>0</v>
      </c>
      <c r="W94" s="3">
        <v>0</v>
      </c>
      <c r="X94" s="3">
        <v>0</v>
      </c>
      <c r="Y94" s="3">
        <v>0</v>
      </c>
      <c r="Z94" s="3">
        <v>0</v>
      </c>
      <c r="AA94" s="3">
        <v>0</v>
      </c>
      <c r="AB94" s="8">
        <v>0</v>
      </c>
      <c r="AC94" s="3">
        <v>0</v>
      </c>
      <c r="AD94" s="3">
        <v>0</v>
      </c>
      <c r="AE94" s="3">
        <v>0</v>
      </c>
    </row>
    <row r="95" spans="7:31" x14ac:dyDescent="0.25">
      <c r="O95" s="3" t="s">
        <v>87</v>
      </c>
      <c r="P95" s="3">
        <v>0</v>
      </c>
      <c r="Q95" s="3">
        <v>0</v>
      </c>
      <c r="R95" s="3">
        <v>0</v>
      </c>
      <c r="S95" s="3">
        <v>0</v>
      </c>
      <c r="T95" s="3">
        <v>0</v>
      </c>
      <c r="U95" s="3">
        <v>0</v>
      </c>
      <c r="V95" s="3">
        <v>0</v>
      </c>
      <c r="W95" s="3">
        <v>0</v>
      </c>
      <c r="X95" s="3">
        <v>0</v>
      </c>
      <c r="Y95" s="3">
        <v>0</v>
      </c>
      <c r="Z95" s="3">
        <v>0</v>
      </c>
      <c r="AA95" s="3">
        <v>0</v>
      </c>
      <c r="AB95" s="8">
        <v>0</v>
      </c>
      <c r="AC95" s="3">
        <v>0</v>
      </c>
      <c r="AD95" s="3">
        <v>0</v>
      </c>
      <c r="AE95" s="3">
        <v>0</v>
      </c>
    </row>
    <row r="96" spans="7:31" x14ac:dyDescent="0.25">
      <c r="O96" s="3" t="s">
        <v>88</v>
      </c>
      <c r="P96" s="3">
        <v>0</v>
      </c>
      <c r="Q96" s="3">
        <v>0</v>
      </c>
      <c r="R96" s="3">
        <v>0</v>
      </c>
      <c r="S96" s="3">
        <v>0</v>
      </c>
      <c r="T96" s="3">
        <v>0</v>
      </c>
      <c r="U96" s="3">
        <v>0</v>
      </c>
      <c r="V96" s="3">
        <v>0</v>
      </c>
      <c r="W96" s="3">
        <v>0</v>
      </c>
      <c r="X96" s="3">
        <v>0</v>
      </c>
      <c r="Y96" s="3">
        <v>0</v>
      </c>
      <c r="Z96" s="3">
        <v>0</v>
      </c>
      <c r="AA96" s="3">
        <v>0</v>
      </c>
      <c r="AB96" s="8">
        <v>0</v>
      </c>
      <c r="AC96" s="3">
        <v>0</v>
      </c>
      <c r="AD96" s="3">
        <v>0</v>
      </c>
      <c r="AE96" s="3">
        <v>0</v>
      </c>
    </row>
    <row r="97" spans="15:31" x14ac:dyDescent="0.25">
      <c r="O97" s="3" t="s">
        <v>89</v>
      </c>
      <c r="P97" s="3">
        <v>0</v>
      </c>
      <c r="Q97" s="3">
        <v>0</v>
      </c>
      <c r="R97" s="3">
        <v>0</v>
      </c>
      <c r="S97" s="3">
        <v>0</v>
      </c>
      <c r="T97" s="3">
        <v>0</v>
      </c>
      <c r="U97" s="3">
        <v>0</v>
      </c>
      <c r="V97" s="3">
        <v>0</v>
      </c>
      <c r="W97" s="3">
        <v>0</v>
      </c>
      <c r="X97" s="3">
        <v>0</v>
      </c>
      <c r="Y97" s="3">
        <v>0</v>
      </c>
      <c r="Z97" s="3">
        <v>0</v>
      </c>
      <c r="AA97" s="3">
        <v>0</v>
      </c>
      <c r="AB97" s="8">
        <v>0</v>
      </c>
      <c r="AC97" s="3">
        <v>0</v>
      </c>
      <c r="AD97" s="3">
        <v>0</v>
      </c>
      <c r="AE97" s="3">
        <v>0</v>
      </c>
    </row>
    <row r="98" spans="15:31" x14ac:dyDescent="0.25">
      <c r="O98" s="3" t="s">
        <v>90</v>
      </c>
      <c r="P98" s="3">
        <v>0</v>
      </c>
      <c r="Q98" s="3">
        <v>0</v>
      </c>
      <c r="R98" s="3">
        <v>0</v>
      </c>
      <c r="S98" s="3">
        <v>0</v>
      </c>
      <c r="T98" s="3">
        <v>0</v>
      </c>
      <c r="U98" s="3">
        <v>0</v>
      </c>
      <c r="V98" s="3">
        <v>0</v>
      </c>
      <c r="W98" s="3">
        <v>0</v>
      </c>
      <c r="X98" s="3">
        <v>0</v>
      </c>
      <c r="Y98" s="3">
        <v>0</v>
      </c>
      <c r="Z98" s="3">
        <v>0</v>
      </c>
      <c r="AA98" s="3">
        <v>0</v>
      </c>
      <c r="AB98" s="8">
        <v>0</v>
      </c>
      <c r="AC98" s="3">
        <v>0</v>
      </c>
      <c r="AD98" s="3">
        <v>0</v>
      </c>
      <c r="AE98" s="3">
        <v>0</v>
      </c>
    </row>
    <row r="99" spans="15:31" x14ac:dyDescent="0.25">
      <c r="O99" s="3" t="s">
        <v>91</v>
      </c>
      <c r="P99" s="3">
        <v>0</v>
      </c>
      <c r="Q99" s="3">
        <v>0</v>
      </c>
      <c r="R99" s="3">
        <v>0</v>
      </c>
      <c r="S99" s="3">
        <v>0</v>
      </c>
      <c r="T99" s="3">
        <v>0</v>
      </c>
      <c r="U99" s="3">
        <v>0</v>
      </c>
      <c r="V99" s="3">
        <v>0</v>
      </c>
      <c r="W99" s="3">
        <v>0</v>
      </c>
      <c r="X99" s="3">
        <v>0</v>
      </c>
      <c r="Y99" s="3">
        <v>0</v>
      </c>
      <c r="Z99" s="3">
        <v>0</v>
      </c>
      <c r="AA99" s="3">
        <v>0</v>
      </c>
      <c r="AB99" s="8">
        <v>0</v>
      </c>
      <c r="AC99" s="3">
        <v>0</v>
      </c>
      <c r="AD99" s="3">
        <v>0</v>
      </c>
      <c r="AE99" s="3">
        <v>0</v>
      </c>
    </row>
    <row r="100" spans="15:31" x14ac:dyDescent="0.25">
      <c r="O100" s="3" t="s">
        <v>92</v>
      </c>
      <c r="P100" s="3">
        <v>0</v>
      </c>
      <c r="Q100" s="3">
        <v>0</v>
      </c>
      <c r="R100" s="3">
        <v>0</v>
      </c>
      <c r="S100" s="3">
        <v>0</v>
      </c>
      <c r="T100" s="3">
        <v>0</v>
      </c>
      <c r="U100" s="3">
        <v>0</v>
      </c>
      <c r="V100" s="3">
        <v>0</v>
      </c>
      <c r="W100" s="3">
        <v>0</v>
      </c>
      <c r="X100" s="3">
        <v>0</v>
      </c>
      <c r="Y100" s="3">
        <v>0</v>
      </c>
      <c r="Z100" s="3">
        <v>0</v>
      </c>
      <c r="AA100" s="3">
        <v>0</v>
      </c>
      <c r="AB100" s="8">
        <v>0</v>
      </c>
      <c r="AC100" s="3">
        <v>0</v>
      </c>
      <c r="AD100" s="3">
        <v>0</v>
      </c>
      <c r="AE100" s="3">
        <v>0</v>
      </c>
    </row>
    <row r="101" spans="15:31" x14ac:dyDescent="0.25">
      <c r="O101" s="3" t="s">
        <v>93</v>
      </c>
      <c r="P101" s="3">
        <v>0</v>
      </c>
      <c r="Q101" s="3">
        <v>0</v>
      </c>
      <c r="R101" s="3">
        <v>0</v>
      </c>
      <c r="S101" s="3">
        <v>0</v>
      </c>
      <c r="T101" s="3">
        <v>0</v>
      </c>
      <c r="U101" s="3">
        <v>0</v>
      </c>
      <c r="V101" s="3">
        <v>0</v>
      </c>
      <c r="W101" s="3">
        <v>0</v>
      </c>
      <c r="X101" s="3">
        <v>0</v>
      </c>
      <c r="Y101" s="3">
        <v>0</v>
      </c>
      <c r="Z101" s="3">
        <v>0</v>
      </c>
      <c r="AA101" s="3">
        <v>0</v>
      </c>
      <c r="AB101" s="8">
        <v>0</v>
      </c>
      <c r="AC101" s="3">
        <v>0</v>
      </c>
      <c r="AD101" s="3">
        <v>0</v>
      </c>
      <c r="AE101" s="3">
        <v>0</v>
      </c>
    </row>
    <row r="102" spans="15:31" x14ac:dyDescent="0.25">
      <c r="O102" s="3" t="s">
        <v>94</v>
      </c>
      <c r="P102" s="3">
        <v>0</v>
      </c>
      <c r="Q102" s="3">
        <v>0</v>
      </c>
      <c r="R102" s="3">
        <v>0</v>
      </c>
      <c r="S102" s="3">
        <v>0</v>
      </c>
      <c r="T102" s="3">
        <v>0</v>
      </c>
      <c r="U102" s="3">
        <v>0</v>
      </c>
      <c r="V102" s="3">
        <v>0</v>
      </c>
      <c r="W102" s="3">
        <v>0</v>
      </c>
      <c r="X102" s="3">
        <v>0</v>
      </c>
      <c r="Y102" s="3">
        <v>0</v>
      </c>
      <c r="Z102" s="3">
        <v>0</v>
      </c>
      <c r="AA102" s="3">
        <v>0</v>
      </c>
      <c r="AB102" s="8">
        <v>0</v>
      </c>
      <c r="AC102" s="3">
        <v>0</v>
      </c>
      <c r="AD102" s="3">
        <v>0</v>
      </c>
      <c r="AE102" s="3">
        <v>0</v>
      </c>
    </row>
    <row r="103" spans="15:31" x14ac:dyDescent="0.25">
      <c r="O103" s="3" t="s">
        <v>95</v>
      </c>
      <c r="P103" s="3">
        <v>0</v>
      </c>
      <c r="Q103" s="3">
        <v>0</v>
      </c>
      <c r="R103" s="3">
        <v>0</v>
      </c>
      <c r="S103" s="3">
        <v>0</v>
      </c>
      <c r="T103" s="3">
        <v>0</v>
      </c>
      <c r="U103" s="3">
        <v>0</v>
      </c>
      <c r="V103" s="3">
        <v>0</v>
      </c>
      <c r="W103" s="3">
        <v>0</v>
      </c>
      <c r="X103" s="3">
        <v>0</v>
      </c>
      <c r="Y103" s="3">
        <v>0</v>
      </c>
      <c r="Z103" s="3">
        <v>0</v>
      </c>
      <c r="AA103" s="3">
        <v>0</v>
      </c>
      <c r="AB103" s="8">
        <v>0</v>
      </c>
      <c r="AC103" s="3">
        <v>0</v>
      </c>
      <c r="AD103" s="3">
        <v>0</v>
      </c>
      <c r="AE103" s="3">
        <v>0</v>
      </c>
    </row>
    <row r="104" spans="15:31" x14ac:dyDescent="0.25">
      <c r="O104" s="3" t="s">
        <v>96</v>
      </c>
      <c r="P104" s="3">
        <v>0</v>
      </c>
      <c r="Q104" s="3">
        <v>0</v>
      </c>
      <c r="R104" s="3">
        <v>0</v>
      </c>
      <c r="S104" s="3">
        <v>0</v>
      </c>
      <c r="T104" s="3">
        <v>0</v>
      </c>
      <c r="U104" s="3">
        <v>0</v>
      </c>
      <c r="V104" s="3">
        <v>0</v>
      </c>
      <c r="W104" s="3">
        <v>0</v>
      </c>
      <c r="X104" s="3">
        <v>0</v>
      </c>
      <c r="Y104" s="3">
        <v>0</v>
      </c>
      <c r="Z104" s="3">
        <v>0</v>
      </c>
      <c r="AA104" s="3">
        <v>0</v>
      </c>
      <c r="AB104" s="8">
        <v>0</v>
      </c>
      <c r="AC104" s="3">
        <v>0</v>
      </c>
      <c r="AD104" s="3">
        <v>0</v>
      </c>
      <c r="AE104" s="3">
        <v>0</v>
      </c>
    </row>
    <row r="105" spans="15:31" x14ac:dyDescent="0.25">
      <c r="O105" s="3" t="s">
        <v>97</v>
      </c>
      <c r="P105" s="3">
        <v>0</v>
      </c>
      <c r="Q105" s="3">
        <v>0</v>
      </c>
      <c r="R105" s="3">
        <v>0</v>
      </c>
      <c r="S105" s="3">
        <v>0</v>
      </c>
      <c r="T105" s="3">
        <v>0</v>
      </c>
      <c r="U105" s="3">
        <v>0</v>
      </c>
      <c r="V105" s="3">
        <v>0</v>
      </c>
      <c r="W105" s="3">
        <v>0</v>
      </c>
      <c r="X105" s="3">
        <v>0</v>
      </c>
      <c r="Y105" s="3">
        <v>0</v>
      </c>
      <c r="Z105" s="3">
        <v>0</v>
      </c>
      <c r="AA105" s="3">
        <v>0</v>
      </c>
      <c r="AB105" s="8">
        <v>0</v>
      </c>
      <c r="AC105" s="3">
        <v>0</v>
      </c>
      <c r="AD105" s="3">
        <v>0</v>
      </c>
      <c r="AE105" s="3">
        <v>0</v>
      </c>
    </row>
    <row r="106" spans="15:31" x14ac:dyDescent="0.25">
      <c r="O106" s="3" t="s">
        <v>98</v>
      </c>
      <c r="P106" s="3">
        <v>0</v>
      </c>
      <c r="Q106" s="3">
        <v>0</v>
      </c>
      <c r="R106" s="3">
        <v>0</v>
      </c>
      <c r="S106" s="3">
        <v>0</v>
      </c>
      <c r="T106" s="3">
        <v>0</v>
      </c>
      <c r="U106" s="3">
        <v>0</v>
      </c>
      <c r="V106" s="3">
        <v>0</v>
      </c>
      <c r="W106" s="3">
        <v>0</v>
      </c>
      <c r="X106" s="3">
        <v>0</v>
      </c>
      <c r="Y106" s="3">
        <v>0</v>
      </c>
      <c r="Z106" s="3">
        <v>0</v>
      </c>
      <c r="AA106" s="3">
        <v>0</v>
      </c>
      <c r="AB106" s="8">
        <v>0</v>
      </c>
      <c r="AC106" s="3">
        <v>0</v>
      </c>
      <c r="AD106" s="3">
        <v>0</v>
      </c>
      <c r="AE106" s="3">
        <v>0</v>
      </c>
    </row>
    <row r="107" spans="15:31" x14ac:dyDescent="0.25">
      <c r="O107" s="3" t="s">
        <v>99</v>
      </c>
      <c r="P107" s="3">
        <v>0</v>
      </c>
      <c r="Q107" s="3">
        <v>0</v>
      </c>
      <c r="R107" s="3">
        <v>0</v>
      </c>
      <c r="S107" s="3">
        <v>0</v>
      </c>
      <c r="T107" s="3">
        <v>0</v>
      </c>
      <c r="U107" s="3">
        <v>0</v>
      </c>
      <c r="V107" s="3">
        <v>0</v>
      </c>
      <c r="W107" s="3">
        <v>0</v>
      </c>
      <c r="X107" s="3">
        <v>0</v>
      </c>
      <c r="Y107" s="3">
        <v>0</v>
      </c>
      <c r="Z107" s="3">
        <v>0</v>
      </c>
      <c r="AA107" s="3">
        <v>0</v>
      </c>
      <c r="AB107" s="8">
        <v>0</v>
      </c>
      <c r="AC107" s="3">
        <v>0</v>
      </c>
      <c r="AD107" s="3">
        <v>0</v>
      </c>
      <c r="AE107" s="3">
        <v>0</v>
      </c>
    </row>
    <row r="108" spans="15:31" x14ac:dyDescent="0.25">
      <c r="O108" s="3" t="s">
        <v>100</v>
      </c>
      <c r="P108" s="3">
        <v>0</v>
      </c>
      <c r="Q108" s="3">
        <v>0</v>
      </c>
      <c r="R108" s="3">
        <v>0</v>
      </c>
      <c r="S108" s="3">
        <v>0</v>
      </c>
      <c r="T108" s="3">
        <v>0</v>
      </c>
      <c r="U108" s="3">
        <v>0</v>
      </c>
      <c r="V108" s="3">
        <v>0</v>
      </c>
      <c r="W108" s="3">
        <v>0</v>
      </c>
      <c r="X108" s="3">
        <v>0</v>
      </c>
      <c r="Y108" s="3">
        <v>0</v>
      </c>
      <c r="Z108" s="3">
        <v>0</v>
      </c>
      <c r="AA108" s="3">
        <v>0</v>
      </c>
      <c r="AB108" s="8">
        <v>0</v>
      </c>
      <c r="AC108" s="3">
        <v>0</v>
      </c>
      <c r="AD108" s="3">
        <v>0</v>
      </c>
      <c r="AE108" s="3">
        <v>0</v>
      </c>
    </row>
    <row r="109" spans="15:31" x14ac:dyDescent="0.25">
      <c r="O109" s="3" t="s">
        <v>101</v>
      </c>
      <c r="P109" s="3">
        <v>0</v>
      </c>
      <c r="Q109" s="3">
        <v>0</v>
      </c>
      <c r="R109" s="3">
        <v>0</v>
      </c>
      <c r="S109" s="3">
        <v>0</v>
      </c>
      <c r="T109" s="3">
        <v>0</v>
      </c>
      <c r="U109" s="3">
        <v>0</v>
      </c>
      <c r="V109" s="3">
        <v>0</v>
      </c>
      <c r="W109" s="3">
        <v>0</v>
      </c>
      <c r="X109" s="3">
        <v>0</v>
      </c>
      <c r="Y109" s="3">
        <v>0</v>
      </c>
      <c r="Z109" s="3">
        <v>0</v>
      </c>
      <c r="AA109" s="3">
        <v>0</v>
      </c>
      <c r="AB109" s="8">
        <v>0</v>
      </c>
      <c r="AC109" s="3">
        <v>0</v>
      </c>
      <c r="AD109" s="3">
        <v>0</v>
      </c>
      <c r="AE109" s="3">
        <v>0</v>
      </c>
    </row>
    <row r="110" spans="15:31" x14ac:dyDescent="0.25">
      <c r="O110" s="3" t="s">
        <v>102</v>
      </c>
      <c r="P110" s="3">
        <v>0</v>
      </c>
      <c r="Q110" s="3">
        <v>0</v>
      </c>
      <c r="R110" s="3">
        <v>0</v>
      </c>
      <c r="S110" s="3">
        <v>0</v>
      </c>
      <c r="T110" s="3">
        <v>0</v>
      </c>
      <c r="U110" s="3">
        <v>0</v>
      </c>
      <c r="V110" s="3">
        <v>0</v>
      </c>
      <c r="W110" s="3">
        <v>0</v>
      </c>
      <c r="X110" s="3">
        <v>0</v>
      </c>
      <c r="Y110" s="3">
        <v>0</v>
      </c>
      <c r="Z110" s="3">
        <v>0</v>
      </c>
      <c r="AA110" s="3">
        <v>0</v>
      </c>
      <c r="AB110" s="8">
        <v>0</v>
      </c>
      <c r="AC110" s="3">
        <v>0</v>
      </c>
      <c r="AD110" s="3">
        <v>0</v>
      </c>
      <c r="AE110" s="3">
        <v>0</v>
      </c>
    </row>
    <row r="111" spans="15:31" x14ac:dyDescent="0.25">
      <c r="O111" s="3" t="s">
        <v>103</v>
      </c>
      <c r="P111" s="3">
        <v>0</v>
      </c>
      <c r="Q111" s="3">
        <v>0</v>
      </c>
      <c r="R111" s="3">
        <v>0</v>
      </c>
      <c r="S111" s="3">
        <v>0</v>
      </c>
      <c r="T111" s="3">
        <v>0</v>
      </c>
      <c r="U111" s="3">
        <v>0</v>
      </c>
      <c r="V111" s="3">
        <v>0</v>
      </c>
      <c r="W111" s="3">
        <v>0</v>
      </c>
      <c r="X111" s="3">
        <v>0</v>
      </c>
      <c r="Y111" s="3">
        <v>0</v>
      </c>
      <c r="Z111" s="3">
        <v>0</v>
      </c>
      <c r="AA111" s="3">
        <v>0</v>
      </c>
      <c r="AB111" s="8">
        <v>0</v>
      </c>
      <c r="AC111" s="3">
        <v>0</v>
      </c>
      <c r="AD111" s="3">
        <v>0</v>
      </c>
      <c r="AE111" s="3">
        <v>0</v>
      </c>
    </row>
    <row r="112" spans="15:31" x14ac:dyDescent="0.25">
      <c r="O112" s="3" t="s">
        <v>104</v>
      </c>
      <c r="P112" s="3">
        <v>0</v>
      </c>
      <c r="Q112" s="3">
        <v>0</v>
      </c>
      <c r="R112" s="3">
        <v>0</v>
      </c>
      <c r="S112" s="3">
        <v>0</v>
      </c>
      <c r="T112" s="3">
        <v>0</v>
      </c>
      <c r="U112" s="3">
        <v>0</v>
      </c>
      <c r="V112" s="3">
        <v>0</v>
      </c>
      <c r="W112" s="3">
        <v>0</v>
      </c>
      <c r="X112" s="3">
        <v>0</v>
      </c>
      <c r="Y112" s="3">
        <v>0</v>
      </c>
      <c r="Z112" s="3">
        <v>0</v>
      </c>
      <c r="AA112" s="3">
        <v>0</v>
      </c>
      <c r="AB112" s="8">
        <v>0</v>
      </c>
      <c r="AC112" s="3">
        <v>0</v>
      </c>
      <c r="AD112" s="3">
        <v>0</v>
      </c>
      <c r="AE112" s="3">
        <v>0</v>
      </c>
    </row>
    <row r="113" spans="15:31" x14ac:dyDescent="0.25">
      <c r="O113" s="3" t="s">
        <v>105</v>
      </c>
      <c r="P113" s="3">
        <v>0</v>
      </c>
      <c r="Q113" s="3">
        <v>0</v>
      </c>
      <c r="R113" s="3">
        <v>0</v>
      </c>
      <c r="S113" s="3">
        <v>0</v>
      </c>
      <c r="T113" s="3">
        <v>0</v>
      </c>
      <c r="U113" s="3">
        <v>0</v>
      </c>
      <c r="V113" s="3">
        <v>0</v>
      </c>
      <c r="W113" s="3">
        <v>0</v>
      </c>
      <c r="X113" s="3">
        <v>0</v>
      </c>
      <c r="Y113" s="3">
        <v>0</v>
      </c>
      <c r="Z113" s="3">
        <v>0</v>
      </c>
      <c r="AA113" s="3">
        <v>0</v>
      </c>
      <c r="AB113" s="8">
        <v>0</v>
      </c>
      <c r="AC113" s="3">
        <v>0</v>
      </c>
      <c r="AD113" s="3">
        <v>0</v>
      </c>
      <c r="AE113" s="3">
        <v>0</v>
      </c>
    </row>
    <row r="114" spans="15:31" x14ac:dyDescent="0.25">
      <c r="O114" s="3" t="s">
        <v>106</v>
      </c>
      <c r="P114" s="3">
        <v>0</v>
      </c>
      <c r="Q114" s="3">
        <v>0</v>
      </c>
      <c r="R114" s="3">
        <v>0</v>
      </c>
      <c r="S114" s="3">
        <v>0</v>
      </c>
      <c r="T114" s="3">
        <v>0</v>
      </c>
      <c r="U114" s="3">
        <v>0</v>
      </c>
      <c r="V114" s="3">
        <v>0</v>
      </c>
      <c r="W114" s="3">
        <v>0</v>
      </c>
      <c r="X114" s="3">
        <v>0</v>
      </c>
      <c r="Y114" s="3">
        <v>0</v>
      </c>
      <c r="Z114" s="3">
        <v>0</v>
      </c>
      <c r="AA114" s="3">
        <v>0</v>
      </c>
      <c r="AB114" s="8">
        <v>0</v>
      </c>
      <c r="AC114" s="3">
        <v>0</v>
      </c>
      <c r="AD114" s="3">
        <v>0</v>
      </c>
      <c r="AE114" s="3">
        <v>0</v>
      </c>
    </row>
    <row r="115" spans="15:31" x14ac:dyDescent="0.25">
      <c r="O115" s="3" t="s">
        <v>107</v>
      </c>
      <c r="P115" s="3">
        <v>0</v>
      </c>
      <c r="Q115" s="3">
        <v>0</v>
      </c>
      <c r="R115" s="3">
        <v>0</v>
      </c>
      <c r="S115" s="3">
        <v>0</v>
      </c>
      <c r="T115" s="3">
        <v>0</v>
      </c>
      <c r="U115" s="3">
        <v>0</v>
      </c>
      <c r="V115" s="3">
        <v>0</v>
      </c>
      <c r="W115" s="3">
        <v>0</v>
      </c>
      <c r="X115" s="3">
        <v>0</v>
      </c>
      <c r="Y115" s="3">
        <v>0</v>
      </c>
      <c r="Z115" s="3">
        <v>0</v>
      </c>
      <c r="AA115" s="3">
        <v>0</v>
      </c>
      <c r="AB115" s="8">
        <v>0</v>
      </c>
      <c r="AC115" s="3">
        <v>0</v>
      </c>
      <c r="AD115" s="3">
        <v>0</v>
      </c>
      <c r="AE115" s="3">
        <v>0</v>
      </c>
    </row>
    <row r="116" spans="15:31" x14ac:dyDescent="0.25">
      <c r="O116" s="3" t="s">
        <v>108</v>
      </c>
      <c r="P116" s="3">
        <v>0</v>
      </c>
      <c r="Q116" s="3">
        <v>0</v>
      </c>
      <c r="R116" s="3">
        <v>0</v>
      </c>
      <c r="S116" s="3">
        <v>0</v>
      </c>
      <c r="T116" s="3">
        <v>0</v>
      </c>
      <c r="U116" s="3">
        <v>0</v>
      </c>
      <c r="V116" s="3">
        <v>0</v>
      </c>
      <c r="W116" s="3">
        <v>0</v>
      </c>
      <c r="X116" s="3">
        <v>0</v>
      </c>
      <c r="Y116" s="3">
        <v>0</v>
      </c>
      <c r="Z116" s="3">
        <v>0</v>
      </c>
      <c r="AA116" s="3">
        <v>0</v>
      </c>
      <c r="AB116" s="8">
        <v>0</v>
      </c>
      <c r="AC116" s="3">
        <v>0</v>
      </c>
      <c r="AD116" s="3">
        <v>0</v>
      </c>
      <c r="AE116" s="3">
        <v>0</v>
      </c>
    </row>
    <row r="117" spans="15:31" x14ac:dyDescent="0.25">
      <c r="O117" s="3" t="s">
        <v>109</v>
      </c>
      <c r="P117" s="3">
        <v>0</v>
      </c>
      <c r="Q117" s="3">
        <v>0</v>
      </c>
      <c r="R117" s="3">
        <v>0</v>
      </c>
      <c r="S117" s="3">
        <v>0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  <c r="AA117" s="3">
        <v>0</v>
      </c>
      <c r="AB117" s="8">
        <v>0</v>
      </c>
      <c r="AC117" s="3">
        <v>0</v>
      </c>
      <c r="AD117" s="3">
        <v>0</v>
      </c>
      <c r="AE117" s="3">
        <v>0</v>
      </c>
    </row>
    <row r="118" spans="15:31" x14ac:dyDescent="0.25">
      <c r="O118" s="3" t="s">
        <v>110</v>
      </c>
      <c r="P118" s="3">
        <v>0</v>
      </c>
      <c r="Q118" s="3">
        <v>0</v>
      </c>
      <c r="R118" s="3">
        <v>0</v>
      </c>
      <c r="S118" s="3">
        <v>0</v>
      </c>
      <c r="T118" s="3">
        <v>0</v>
      </c>
      <c r="U118" s="3">
        <v>0</v>
      </c>
      <c r="V118" s="3">
        <v>0</v>
      </c>
      <c r="W118" s="3">
        <v>0</v>
      </c>
      <c r="X118" s="3">
        <v>0</v>
      </c>
      <c r="Y118" s="3">
        <v>0</v>
      </c>
      <c r="Z118" s="3">
        <v>0</v>
      </c>
      <c r="AA118" s="3">
        <v>0</v>
      </c>
      <c r="AB118" s="8">
        <v>0</v>
      </c>
      <c r="AC118" s="3">
        <v>0</v>
      </c>
      <c r="AD118" s="3">
        <v>0</v>
      </c>
      <c r="AE118" s="3">
        <v>0</v>
      </c>
    </row>
    <row r="119" spans="15:31" x14ac:dyDescent="0.25">
      <c r="O119" s="3" t="s">
        <v>111</v>
      </c>
      <c r="P119" s="3">
        <v>0</v>
      </c>
      <c r="Q119" s="3">
        <v>0</v>
      </c>
      <c r="R119" s="3">
        <v>0</v>
      </c>
      <c r="S119" s="3">
        <v>0</v>
      </c>
      <c r="T119" s="3">
        <v>0</v>
      </c>
      <c r="U119" s="3">
        <v>0</v>
      </c>
      <c r="V119" s="3">
        <v>1</v>
      </c>
      <c r="W119" s="3">
        <v>0</v>
      </c>
      <c r="X119" s="3">
        <v>1</v>
      </c>
      <c r="Y119" s="3">
        <v>1</v>
      </c>
      <c r="Z119" s="3">
        <v>0</v>
      </c>
      <c r="AA119" s="3">
        <v>0</v>
      </c>
      <c r="AB119" s="8">
        <v>0</v>
      </c>
      <c r="AC119" s="3">
        <v>0</v>
      </c>
      <c r="AD119" s="3">
        <v>0</v>
      </c>
      <c r="AE119" s="3">
        <v>0</v>
      </c>
    </row>
    <row r="120" spans="15:31" x14ac:dyDescent="0.25">
      <c r="O120" s="3" t="s">
        <v>112</v>
      </c>
      <c r="P120" s="3">
        <v>0</v>
      </c>
      <c r="Q120" s="3">
        <v>0</v>
      </c>
      <c r="R120" s="3">
        <v>0</v>
      </c>
      <c r="S120" s="3">
        <v>0</v>
      </c>
      <c r="T120" s="3">
        <v>0</v>
      </c>
      <c r="U120" s="3">
        <v>0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  <c r="AA120" s="3">
        <v>0</v>
      </c>
      <c r="AB120" s="8">
        <v>0</v>
      </c>
      <c r="AC120" s="3">
        <v>0</v>
      </c>
      <c r="AD120" s="3">
        <v>0</v>
      </c>
      <c r="AE120" s="3">
        <v>0</v>
      </c>
    </row>
    <row r="121" spans="15:31" x14ac:dyDescent="0.25">
      <c r="O121" s="3" t="s">
        <v>113</v>
      </c>
      <c r="P121" s="3">
        <v>0</v>
      </c>
      <c r="Q121" s="3">
        <v>0</v>
      </c>
      <c r="R121" s="3">
        <v>0</v>
      </c>
      <c r="S121" s="3">
        <v>0</v>
      </c>
      <c r="T121" s="3">
        <v>0</v>
      </c>
      <c r="U121" s="3">
        <v>0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  <c r="AA121" s="3">
        <v>0</v>
      </c>
      <c r="AB121" s="8">
        <v>0</v>
      </c>
      <c r="AC121" s="3">
        <v>0</v>
      </c>
      <c r="AD121" s="3">
        <v>0</v>
      </c>
      <c r="AE121" s="3">
        <v>0</v>
      </c>
    </row>
    <row r="122" spans="15:31" x14ac:dyDescent="0.25">
      <c r="O122" s="3" t="s">
        <v>114</v>
      </c>
      <c r="P122" s="3">
        <v>0</v>
      </c>
      <c r="Q122" s="3">
        <v>0</v>
      </c>
      <c r="R122" s="3">
        <v>0</v>
      </c>
      <c r="S122" s="3">
        <v>0</v>
      </c>
      <c r="T122" s="3">
        <v>0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  <c r="AA122" s="3">
        <v>0</v>
      </c>
      <c r="AB122" s="8">
        <v>0</v>
      </c>
      <c r="AC122" s="3">
        <v>0</v>
      </c>
      <c r="AD122" s="3">
        <v>0</v>
      </c>
      <c r="AE122" s="3">
        <v>0</v>
      </c>
    </row>
    <row r="123" spans="15:31" x14ac:dyDescent="0.25">
      <c r="O123" s="3" t="s">
        <v>115</v>
      </c>
      <c r="P123" s="3">
        <v>0</v>
      </c>
      <c r="Q123" s="3">
        <v>0</v>
      </c>
      <c r="R123" s="3">
        <v>0</v>
      </c>
      <c r="S123" s="3">
        <v>0</v>
      </c>
      <c r="T123" s="3">
        <v>0</v>
      </c>
      <c r="U123" s="3">
        <v>0</v>
      </c>
      <c r="V123" s="3">
        <v>0</v>
      </c>
      <c r="W123" s="3">
        <v>0</v>
      </c>
      <c r="X123" s="3">
        <v>0</v>
      </c>
      <c r="Y123" s="3">
        <v>0</v>
      </c>
      <c r="Z123" s="3">
        <v>0</v>
      </c>
      <c r="AA123" s="3">
        <v>0</v>
      </c>
      <c r="AB123" s="8">
        <v>0</v>
      </c>
      <c r="AC123" s="3">
        <v>0</v>
      </c>
      <c r="AD123" s="3">
        <v>0</v>
      </c>
      <c r="AE123" s="3">
        <v>0</v>
      </c>
    </row>
    <row r="124" spans="15:31" x14ac:dyDescent="0.25">
      <c r="O124" s="3" t="s">
        <v>116</v>
      </c>
      <c r="P124" s="3">
        <v>0</v>
      </c>
      <c r="Q124" s="3">
        <v>1</v>
      </c>
      <c r="R124" s="3">
        <v>1</v>
      </c>
      <c r="S124" s="3">
        <v>0</v>
      </c>
      <c r="T124" s="3">
        <v>0</v>
      </c>
      <c r="U124" s="3">
        <v>0</v>
      </c>
      <c r="V124" s="3">
        <v>0</v>
      </c>
      <c r="W124" s="3">
        <v>0</v>
      </c>
      <c r="X124" s="3">
        <v>1</v>
      </c>
      <c r="Y124" s="3">
        <v>0</v>
      </c>
      <c r="Z124" s="3">
        <v>0</v>
      </c>
      <c r="AA124" s="3">
        <v>0</v>
      </c>
      <c r="AB124" s="8">
        <v>0</v>
      </c>
      <c r="AC124" s="3">
        <v>0</v>
      </c>
      <c r="AD124" s="3">
        <v>0</v>
      </c>
      <c r="AE124" s="3">
        <v>0</v>
      </c>
    </row>
    <row r="125" spans="15:31" x14ac:dyDescent="0.25">
      <c r="O125" s="3" t="s">
        <v>117</v>
      </c>
      <c r="P125" s="3">
        <v>0</v>
      </c>
      <c r="Q125" s="3">
        <v>0</v>
      </c>
      <c r="R125" s="3">
        <v>0</v>
      </c>
      <c r="S125" s="3">
        <v>0</v>
      </c>
      <c r="T125" s="3">
        <v>0</v>
      </c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  <c r="AA125" s="3">
        <v>0</v>
      </c>
      <c r="AB125" s="8">
        <v>0</v>
      </c>
      <c r="AC125" s="3">
        <v>0</v>
      </c>
      <c r="AD125" s="3">
        <v>0</v>
      </c>
      <c r="AE125" s="3">
        <v>0</v>
      </c>
    </row>
    <row r="126" spans="15:31" x14ac:dyDescent="0.25">
      <c r="O126" s="3" t="s">
        <v>118</v>
      </c>
      <c r="P126" s="3">
        <v>0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  <c r="AA126" s="3">
        <v>0</v>
      </c>
      <c r="AB126" s="8">
        <v>0</v>
      </c>
      <c r="AC126" s="3">
        <v>0</v>
      </c>
      <c r="AD126" s="3">
        <v>0</v>
      </c>
      <c r="AE126" s="3">
        <v>0</v>
      </c>
    </row>
    <row r="127" spans="15:31" x14ac:dyDescent="0.25">
      <c r="O127" s="3" t="s">
        <v>119</v>
      </c>
      <c r="P127" s="3">
        <v>0</v>
      </c>
      <c r="Q127" s="3">
        <v>0</v>
      </c>
      <c r="R127" s="3">
        <v>0</v>
      </c>
      <c r="S127" s="3">
        <v>0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  <c r="AA127" s="3">
        <v>0</v>
      </c>
      <c r="AB127" s="8">
        <v>0</v>
      </c>
      <c r="AC127" s="3">
        <v>0</v>
      </c>
      <c r="AD127" s="3">
        <v>1</v>
      </c>
      <c r="AE127" s="3">
        <v>0</v>
      </c>
    </row>
    <row r="128" spans="15:31" x14ac:dyDescent="0.25">
      <c r="O128" s="3" t="s">
        <v>120</v>
      </c>
      <c r="P128" s="3">
        <v>0</v>
      </c>
      <c r="Q128" s="3">
        <v>0</v>
      </c>
      <c r="R128" s="3">
        <v>0</v>
      </c>
      <c r="S128" s="3">
        <v>0</v>
      </c>
      <c r="T128" s="3">
        <v>0</v>
      </c>
      <c r="U128" s="3">
        <v>0</v>
      </c>
      <c r="V128" s="3">
        <v>1</v>
      </c>
      <c r="W128" s="3">
        <v>0</v>
      </c>
      <c r="X128" s="3">
        <v>0</v>
      </c>
      <c r="Y128" s="3">
        <v>1</v>
      </c>
      <c r="Z128" s="3">
        <v>0</v>
      </c>
      <c r="AA128" s="3">
        <v>0</v>
      </c>
      <c r="AB128" s="8">
        <v>0</v>
      </c>
      <c r="AC128" s="3">
        <v>0</v>
      </c>
      <c r="AD128" s="3">
        <v>0</v>
      </c>
      <c r="AE128" s="3">
        <v>0</v>
      </c>
    </row>
    <row r="129" spans="15:31" x14ac:dyDescent="0.25">
      <c r="O129" s="3" t="s">
        <v>121</v>
      </c>
      <c r="P129" s="3">
        <v>0</v>
      </c>
      <c r="Q129" s="3">
        <v>0</v>
      </c>
      <c r="R129" s="3">
        <v>0</v>
      </c>
      <c r="S129" s="3">
        <v>0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  <c r="AA129" s="3">
        <v>0</v>
      </c>
      <c r="AB129" s="8">
        <v>0</v>
      </c>
      <c r="AC129" s="3">
        <v>0</v>
      </c>
      <c r="AD129" s="3">
        <v>0</v>
      </c>
      <c r="AE129" s="3">
        <v>0</v>
      </c>
    </row>
    <row r="130" spans="15:31" x14ac:dyDescent="0.25">
      <c r="O130" s="3" t="s">
        <v>122</v>
      </c>
      <c r="P130" s="3">
        <v>0</v>
      </c>
      <c r="Q130" s="3">
        <v>0</v>
      </c>
      <c r="R130" s="3">
        <v>0</v>
      </c>
      <c r="S130" s="3">
        <v>0</v>
      </c>
      <c r="T130" s="3">
        <v>0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  <c r="AA130" s="3">
        <v>0</v>
      </c>
      <c r="AB130" s="8">
        <v>0</v>
      </c>
      <c r="AC130" s="3">
        <v>0</v>
      </c>
      <c r="AD130" s="3">
        <v>0</v>
      </c>
      <c r="AE130" s="3">
        <v>0</v>
      </c>
    </row>
    <row r="131" spans="15:31" x14ac:dyDescent="0.25">
      <c r="O131" s="3" t="s">
        <v>123</v>
      </c>
      <c r="P131" s="3">
        <v>0</v>
      </c>
      <c r="Q131" s="3">
        <v>0</v>
      </c>
      <c r="R131" s="3">
        <v>0</v>
      </c>
      <c r="S131" s="3">
        <v>0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  <c r="AA131" s="3">
        <v>0</v>
      </c>
      <c r="AB131" s="8">
        <v>0</v>
      </c>
      <c r="AC131" s="3">
        <v>0</v>
      </c>
      <c r="AD131" s="3">
        <v>0</v>
      </c>
      <c r="AE131" s="3">
        <v>0</v>
      </c>
    </row>
    <row r="132" spans="15:31" x14ac:dyDescent="0.25">
      <c r="O132" s="3" t="s">
        <v>124</v>
      </c>
      <c r="P132" s="3">
        <v>0</v>
      </c>
      <c r="Q132" s="3">
        <v>0</v>
      </c>
      <c r="R132" s="3">
        <v>0</v>
      </c>
      <c r="S132" s="3">
        <v>0</v>
      </c>
      <c r="T132" s="3">
        <v>0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  <c r="AA132" s="3">
        <v>0</v>
      </c>
      <c r="AB132" s="8">
        <v>0</v>
      </c>
      <c r="AC132" s="3">
        <v>0</v>
      </c>
      <c r="AD132" s="3">
        <v>0</v>
      </c>
      <c r="AE132" s="3">
        <v>0</v>
      </c>
    </row>
    <row r="133" spans="15:31" x14ac:dyDescent="0.25">
      <c r="O133" s="3" t="s">
        <v>125</v>
      </c>
      <c r="P133" s="3">
        <v>0</v>
      </c>
      <c r="Q133" s="3">
        <v>0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  <c r="AA133" s="3">
        <v>0</v>
      </c>
      <c r="AB133" s="8">
        <v>0</v>
      </c>
      <c r="AC133" s="3">
        <v>0</v>
      </c>
      <c r="AD133" s="3">
        <v>0</v>
      </c>
      <c r="AE133" s="3">
        <v>0</v>
      </c>
    </row>
    <row r="134" spans="15:31" x14ac:dyDescent="0.25">
      <c r="O134" s="3" t="s">
        <v>126</v>
      </c>
      <c r="P134" s="3">
        <v>0</v>
      </c>
      <c r="Q134" s="3">
        <v>0</v>
      </c>
      <c r="R134" s="3">
        <v>0</v>
      </c>
      <c r="S134" s="3">
        <v>0</v>
      </c>
      <c r="T134" s="3">
        <v>0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  <c r="AA134" s="3">
        <v>0</v>
      </c>
      <c r="AB134" s="8">
        <v>0</v>
      </c>
      <c r="AC134" s="3">
        <v>0</v>
      </c>
      <c r="AD134" s="3">
        <v>0</v>
      </c>
      <c r="AE134" s="3">
        <v>0</v>
      </c>
    </row>
    <row r="135" spans="15:31" x14ac:dyDescent="0.25">
      <c r="O135" s="3" t="s">
        <v>127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  <c r="AA135" s="3">
        <v>0</v>
      </c>
      <c r="AB135" s="8">
        <v>0</v>
      </c>
      <c r="AC135" s="3">
        <v>0</v>
      </c>
      <c r="AD135" s="3">
        <v>0</v>
      </c>
      <c r="AE135" s="3">
        <v>0</v>
      </c>
    </row>
    <row r="136" spans="15:31" x14ac:dyDescent="0.25">
      <c r="O136" s="3" t="s">
        <v>128</v>
      </c>
      <c r="P136" s="3">
        <v>0</v>
      </c>
      <c r="Q136" s="3">
        <v>0</v>
      </c>
      <c r="R136" s="3">
        <v>0</v>
      </c>
      <c r="S136" s="3">
        <v>0</v>
      </c>
      <c r="T136" s="3">
        <v>0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  <c r="AA136" s="3">
        <v>0</v>
      </c>
      <c r="AB136" s="8">
        <v>0</v>
      </c>
      <c r="AC136" s="3">
        <v>0</v>
      </c>
      <c r="AD136" s="3">
        <v>0</v>
      </c>
      <c r="AE136" s="3">
        <v>0</v>
      </c>
    </row>
    <row r="137" spans="15:31" x14ac:dyDescent="0.25">
      <c r="O137" s="3" t="s">
        <v>129</v>
      </c>
      <c r="P137" s="3">
        <v>0</v>
      </c>
      <c r="Q137" s="3">
        <v>0</v>
      </c>
      <c r="R137" s="3">
        <v>0</v>
      </c>
      <c r="S137" s="3">
        <v>0</v>
      </c>
      <c r="T137" s="3">
        <v>0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  <c r="AA137" s="3">
        <v>0</v>
      </c>
      <c r="AB137" s="8">
        <v>0</v>
      </c>
      <c r="AC137" s="3">
        <v>0</v>
      </c>
      <c r="AD137" s="3">
        <v>0</v>
      </c>
      <c r="AE137" s="3">
        <v>0</v>
      </c>
    </row>
    <row r="138" spans="15:31" x14ac:dyDescent="0.25">
      <c r="O138" s="3" t="s">
        <v>130</v>
      </c>
      <c r="P138" s="3">
        <v>0</v>
      </c>
      <c r="Q138" s="3">
        <v>0</v>
      </c>
      <c r="R138" s="3">
        <v>0</v>
      </c>
      <c r="S138" s="3">
        <v>0</v>
      </c>
      <c r="T138" s="3">
        <v>0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  <c r="AA138" s="3">
        <v>0</v>
      </c>
      <c r="AB138" s="8">
        <v>0</v>
      </c>
      <c r="AC138" s="3">
        <v>0</v>
      </c>
      <c r="AD138" s="3">
        <v>0</v>
      </c>
      <c r="AE138" s="3">
        <v>0</v>
      </c>
    </row>
    <row r="139" spans="15:31" x14ac:dyDescent="0.25">
      <c r="O139" s="3" t="s">
        <v>131</v>
      </c>
      <c r="P139" s="3">
        <v>0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  <c r="AA139" s="3">
        <v>0</v>
      </c>
      <c r="AB139" s="8">
        <v>0</v>
      </c>
      <c r="AC139" s="3">
        <v>0</v>
      </c>
      <c r="AD139" s="3">
        <v>0</v>
      </c>
      <c r="AE139" s="3">
        <v>0</v>
      </c>
    </row>
    <row r="140" spans="15:31" x14ac:dyDescent="0.25">
      <c r="O140" s="3" t="s">
        <v>132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  <c r="AA140" s="3">
        <v>0</v>
      </c>
      <c r="AB140" s="8">
        <v>0</v>
      </c>
      <c r="AC140" s="3">
        <v>0</v>
      </c>
      <c r="AD140" s="3">
        <v>0</v>
      </c>
      <c r="AE140" s="3">
        <v>0</v>
      </c>
    </row>
    <row r="141" spans="15:31" x14ac:dyDescent="0.25">
      <c r="O141" s="3" t="s">
        <v>133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  <c r="AA141" s="3">
        <v>0</v>
      </c>
      <c r="AB141" s="8">
        <v>0</v>
      </c>
      <c r="AC141" s="3">
        <v>0</v>
      </c>
      <c r="AD141" s="3">
        <v>0</v>
      </c>
      <c r="AE141" s="3">
        <v>0</v>
      </c>
    </row>
    <row r="142" spans="15:31" x14ac:dyDescent="0.25">
      <c r="O142" s="3" t="s">
        <v>134</v>
      </c>
      <c r="P142" s="3">
        <v>0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  <c r="AA142" s="3">
        <v>0</v>
      </c>
      <c r="AB142" s="8">
        <v>0</v>
      </c>
      <c r="AC142" s="3">
        <v>0</v>
      </c>
      <c r="AD142" s="3">
        <v>0</v>
      </c>
      <c r="AE142" s="3">
        <v>0</v>
      </c>
    </row>
    <row r="143" spans="15:31" x14ac:dyDescent="0.25">
      <c r="O143" s="3" t="s">
        <v>135</v>
      </c>
      <c r="P143" s="3">
        <v>0</v>
      </c>
      <c r="Q143" s="3">
        <v>0</v>
      </c>
      <c r="R143" s="3">
        <v>0</v>
      </c>
      <c r="S143" s="3">
        <v>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  <c r="AA143" s="3">
        <v>0</v>
      </c>
      <c r="AB143" s="8">
        <v>0</v>
      </c>
      <c r="AC143" s="3">
        <v>1</v>
      </c>
      <c r="AD143" s="3">
        <v>0</v>
      </c>
      <c r="AE143" s="3">
        <v>0</v>
      </c>
    </row>
    <row r="144" spans="15:31" x14ac:dyDescent="0.25">
      <c r="O144" s="3" t="s">
        <v>136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  <c r="AA144" s="3">
        <v>0</v>
      </c>
      <c r="AB144" s="8">
        <v>0</v>
      </c>
      <c r="AC144" s="3">
        <v>0</v>
      </c>
      <c r="AD144" s="3">
        <v>0</v>
      </c>
      <c r="AE144" s="3">
        <v>0</v>
      </c>
    </row>
    <row r="145" spans="15:31" x14ac:dyDescent="0.25">
      <c r="O145" s="3" t="s">
        <v>137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>
        <v>0</v>
      </c>
      <c r="W145" s="3">
        <v>0</v>
      </c>
      <c r="X145" s="3">
        <v>0</v>
      </c>
      <c r="Y145" s="3">
        <v>0</v>
      </c>
      <c r="Z145" s="3">
        <v>0</v>
      </c>
      <c r="AA145" s="3">
        <v>0</v>
      </c>
      <c r="AB145" s="8">
        <v>0</v>
      </c>
      <c r="AC145" s="3">
        <v>0</v>
      </c>
      <c r="AD145" s="3">
        <v>0</v>
      </c>
      <c r="AE145" s="3">
        <v>0</v>
      </c>
    </row>
    <row r="146" spans="15:31" x14ac:dyDescent="0.25">
      <c r="O146" s="3" t="s">
        <v>138</v>
      </c>
      <c r="P146" s="3">
        <v>0</v>
      </c>
      <c r="Q146" s="3">
        <v>0</v>
      </c>
      <c r="R146" s="3">
        <v>0</v>
      </c>
      <c r="S146" s="3">
        <v>0</v>
      </c>
      <c r="T146" s="3">
        <v>0</v>
      </c>
      <c r="U146" s="3">
        <v>0</v>
      </c>
      <c r="V146" s="3">
        <v>0</v>
      </c>
      <c r="W146" s="3">
        <v>0</v>
      </c>
      <c r="X146" s="3">
        <v>0</v>
      </c>
      <c r="Y146" s="3">
        <v>0</v>
      </c>
      <c r="Z146" s="3">
        <v>0</v>
      </c>
      <c r="AA146" s="3">
        <v>0</v>
      </c>
      <c r="AB146" s="8">
        <v>0</v>
      </c>
      <c r="AC146" s="3">
        <v>0</v>
      </c>
      <c r="AD146" s="3">
        <v>0</v>
      </c>
      <c r="AE146" s="3">
        <v>0</v>
      </c>
    </row>
    <row r="147" spans="15:31" x14ac:dyDescent="0.25">
      <c r="O147" s="3" t="s">
        <v>139</v>
      </c>
      <c r="P147" s="3">
        <v>0</v>
      </c>
      <c r="Q147" s="3">
        <v>0</v>
      </c>
      <c r="R147" s="3">
        <v>0</v>
      </c>
      <c r="S147" s="3">
        <v>0</v>
      </c>
      <c r="T147" s="3">
        <v>0</v>
      </c>
      <c r="U147" s="3">
        <v>0</v>
      </c>
      <c r="V147" s="3">
        <v>0</v>
      </c>
      <c r="W147" s="3">
        <v>0</v>
      </c>
      <c r="X147" s="3">
        <v>0</v>
      </c>
      <c r="Y147" s="3">
        <v>0</v>
      </c>
      <c r="Z147" s="3">
        <v>0</v>
      </c>
      <c r="AA147" s="3">
        <v>0</v>
      </c>
      <c r="AB147" s="8">
        <v>0</v>
      </c>
      <c r="AC147" s="3">
        <v>0</v>
      </c>
      <c r="AD147" s="3">
        <v>0</v>
      </c>
      <c r="AE147" s="3">
        <v>0</v>
      </c>
    </row>
    <row r="148" spans="15:31" x14ac:dyDescent="0.25">
      <c r="O148" s="3" t="s">
        <v>140</v>
      </c>
      <c r="P148" s="3">
        <v>0</v>
      </c>
      <c r="Q148" s="3">
        <v>0</v>
      </c>
      <c r="R148" s="3">
        <v>0</v>
      </c>
      <c r="S148" s="3">
        <v>0</v>
      </c>
      <c r="T148" s="3">
        <v>0</v>
      </c>
      <c r="U148" s="3">
        <v>0</v>
      </c>
      <c r="V148" s="3">
        <v>0</v>
      </c>
      <c r="W148" s="3">
        <v>0</v>
      </c>
      <c r="X148" s="3">
        <v>0</v>
      </c>
      <c r="Y148" s="3">
        <v>0</v>
      </c>
      <c r="Z148" s="3">
        <v>0</v>
      </c>
      <c r="AA148" s="3">
        <v>0</v>
      </c>
      <c r="AB148" s="8">
        <v>0</v>
      </c>
      <c r="AC148" s="3">
        <v>0</v>
      </c>
      <c r="AD148" s="3">
        <v>0</v>
      </c>
      <c r="AE148" s="3">
        <v>0</v>
      </c>
    </row>
    <row r="149" spans="15:31" x14ac:dyDescent="0.25">
      <c r="O149" s="3" t="s">
        <v>141</v>
      </c>
      <c r="P149" s="3">
        <v>0</v>
      </c>
      <c r="Q149" s="3">
        <v>0</v>
      </c>
      <c r="R149" s="3">
        <v>0</v>
      </c>
      <c r="S149" s="3">
        <v>0</v>
      </c>
      <c r="T149" s="3">
        <v>0</v>
      </c>
      <c r="U149" s="3">
        <v>0</v>
      </c>
      <c r="V149" s="3">
        <v>0</v>
      </c>
      <c r="W149" s="3">
        <v>0</v>
      </c>
      <c r="X149" s="3">
        <v>0</v>
      </c>
      <c r="Y149" s="3">
        <v>0</v>
      </c>
      <c r="Z149" s="3">
        <v>0</v>
      </c>
      <c r="AA149" s="3">
        <v>0</v>
      </c>
      <c r="AB149" s="8">
        <v>0</v>
      </c>
      <c r="AC149" s="3">
        <v>0</v>
      </c>
      <c r="AD149" s="3">
        <v>0</v>
      </c>
      <c r="AE149" s="3">
        <v>0</v>
      </c>
    </row>
    <row r="150" spans="15:31" x14ac:dyDescent="0.25">
      <c r="O150" s="3" t="s">
        <v>142</v>
      </c>
      <c r="P150" s="3">
        <v>0</v>
      </c>
      <c r="Q150" s="3">
        <v>0</v>
      </c>
      <c r="R150" s="3">
        <v>0</v>
      </c>
      <c r="S150" s="3">
        <v>0</v>
      </c>
      <c r="T150" s="3">
        <v>0</v>
      </c>
      <c r="U150" s="3">
        <v>0</v>
      </c>
      <c r="V150" s="3">
        <v>0</v>
      </c>
      <c r="W150" s="3">
        <v>0</v>
      </c>
      <c r="X150" s="3">
        <v>0</v>
      </c>
      <c r="Y150" s="3">
        <v>0</v>
      </c>
      <c r="Z150" s="3">
        <v>0</v>
      </c>
      <c r="AA150" s="3">
        <v>0</v>
      </c>
      <c r="AB150" s="8">
        <v>0</v>
      </c>
      <c r="AC150" s="3">
        <v>0</v>
      </c>
      <c r="AD150" s="3">
        <v>0</v>
      </c>
      <c r="AE150" s="3">
        <v>0</v>
      </c>
    </row>
    <row r="151" spans="15:31" x14ac:dyDescent="0.25">
      <c r="O151" s="3" t="s">
        <v>143</v>
      </c>
      <c r="P151" s="3">
        <v>0</v>
      </c>
      <c r="Q151" s="3">
        <v>0</v>
      </c>
      <c r="R151" s="3">
        <v>0</v>
      </c>
      <c r="S151" s="3">
        <v>0</v>
      </c>
      <c r="T151" s="3">
        <v>0</v>
      </c>
      <c r="U151" s="3">
        <v>0</v>
      </c>
      <c r="V151" s="3">
        <v>0</v>
      </c>
      <c r="W151" s="3">
        <v>0</v>
      </c>
      <c r="X151" s="3">
        <v>0</v>
      </c>
      <c r="Y151" s="3">
        <v>0</v>
      </c>
      <c r="Z151" s="3">
        <v>0</v>
      </c>
      <c r="AA151" s="3">
        <v>0</v>
      </c>
      <c r="AB151" s="8">
        <v>0</v>
      </c>
      <c r="AC151" s="3">
        <v>0</v>
      </c>
      <c r="AD151" s="3">
        <v>0</v>
      </c>
      <c r="AE151" s="3">
        <v>0</v>
      </c>
    </row>
    <row r="152" spans="15:31" x14ac:dyDescent="0.25">
      <c r="O152" s="3" t="s">
        <v>144</v>
      </c>
      <c r="P152" s="3">
        <v>0</v>
      </c>
      <c r="Q152" s="3">
        <v>0</v>
      </c>
      <c r="R152" s="3">
        <v>0</v>
      </c>
      <c r="S152" s="3">
        <v>0</v>
      </c>
      <c r="T152" s="3">
        <v>0</v>
      </c>
      <c r="U152" s="3">
        <v>0</v>
      </c>
      <c r="V152" s="3">
        <v>0</v>
      </c>
      <c r="W152" s="3">
        <v>0</v>
      </c>
      <c r="X152" s="3">
        <v>0</v>
      </c>
      <c r="Y152" s="3">
        <v>0</v>
      </c>
      <c r="Z152" s="3">
        <v>0</v>
      </c>
      <c r="AA152" s="3">
        <v>0</v>
      </c>
      <c r="AB152" s="8">
        <v>0</v>
      </c>
      <c r="AC152" s="3">
        <v>0</v>
      </c>
      <c r="AD152" s="3">
        <v>0</v>
      </c>
      <c r="AE152" s="3">
        <v>0</v>
      </c>
    </row>
    <row r="153" spans="15:31" x14ac:dyDescent="0.25">
      <c r="O153" s="3" t="s">
        <v>145</v>
      </c>
      <c r="P153" s="3">
        <v>0</v>
      </c>
      <c r="Q153" s="3">
        <v>0</v>
      </c>
      <c r="R153" s="3">
        <v>0</v>
      </c>
      <c r="S153" s="3">
        <v>0</v>
      </c>
      <c r="T153" s="3">
        <v>0</v>
      </c>
      <c r="U153" s="3">
        <v>0</v>
      </c>
      <c r="V153" s="3">
        <v>0</v>
      </c>
      <c r="W153" s="3">
        <v>0</v>
      </c>
      <c r="X153" s="3">
        <v>0</v>
      </c>
      <c r="Y153" s="3">
        <v>0</v>
      </c>
      <c r="Z153" s="3">
        <v>0</v>
      </c>
      <c r="AA153" s="3">
        <v>0</v>
      </c>
      <c r="AB153" s="8">
        <v>0</v>
      </c>
      <c r="AC153" s="3">
        <v>0</v>
      </c>
      <c r="AD153" s="3">
        <v>0</v>
      </c>
      <c r="AE153" s="3">
        <v>0</v>
      </c>
    </row>
    <row r="154" spans="15:31" x14ac:dyDescent="0.25">
      <c r="O154" s="3" t="s">
        <v>146</v>
      </c>
      <c r="P154" s="3">
        <v>0</v>
      </c>
      <c r="Q154" s="3">
        <v>0</v>
      </c>
      <c r="R154" s="3">
        <v>0</v>
      </c>
      <c r="S154" s="3">
        <v>0</v>
      </c>
      <c r="T154" s="3">
        <v>0</v>
      </c>
      <c r="U154" s="3">
        <v>0</v>
      </c>
      <c r="V154" s="3">
        <v>0</v>
      </c>
      <c r="W154" s="3">
        <v>0</v>
      </c>
      <c r="X154" s="3">
        <v>0</v>
      </c>
      <c r="Y154" s="3">
        <v>0</v>
      </c>
      <c r="Z154" s="3">
        <v>0</v>
      </c>
      <c r="AA154" s="3">
        <v>0</v>
      </c>
      <c r="AB154" s="8">
        <v>0</v>
      </c>
      <c r="AC154" s="3">
        <v>0</v>
      </c>
      <c r="AD154" s="3">
        <v>0</v>
      </c>
      <c r="AE154" s="3">
        <v>0</v>
      </c>
    </row>
    <row r="155" spans="15:31" x14ac:dyDescent="0.25">
      <c r="O155" s="3" t="s">
        <v>147</v>
      </c>
      <c r="P155" s="3">
        <v>0</v>
      </c>
      <c r="Q155" s="3">
        <v>0</v>
      </c>
      <c r="R155" s="3">
        <v>0</v>
      </c>
      <c r="S155" s="3">
        <v>0</v>
      </c>
      <c r="T155" s="3">
        <v>0</v>
      </c>
      <c r="U155" s="3">
        <v>0</v>
      </c>
      <c r="V155" s="3">
        <v>0</v>
      </c>
      <c r="W155" s="3">
        <v>0</v>
      </c>
      <c r="X155" s="3">
        <v>0</v>
      </c>
      <c r="Y155" s="3">
        <v>0</v>
      </c>
      <c r="Z155" s="3">
        <v>0</v>
      </c>
      <c r="AA155" s="3">
        <v>0</v>
      </c>
      <c r="AB155" s="8">
        <v>0</v>
      </c>
      <c r="AC155" s="3">
        <v>0</v>
      </c>
      <c r="AD155" s="3">
        <v>0</v>
      </c>
      <c r="AE155" s="3">
        <v>0</v>
      </c>
    </row>
    <row r="156" spans="15:31" x14ac:dyDescent="0.25">
      <c r="O156" s="3" t="s">
        <v>148</v>
      </c>
      <c r="P156" s="3">
        <v>0</v>
      </c>
      <c r="Q156" s="3">
        <v>0</v>
      </c>
      <c r="R156" s="3">
        <v>0</v>
      </c>
      <c r="S156" s="3">
        <v>0</v>
      </c>
      <c r="T156" s="3">
        <v>0</v>
      </c>
      <c r="U156" s="3">
        <v>0</v>
      </c>
      <c r="V156" s="3">
        <v>0</v>
      </c>
      <c r="W156" s="3">
        <v>0</v>
      </c>
      <c r="X156" s="3">
        <v>0</v>
      </c>
      <c r="Y156" s="3">
        <v>0</v>
      </c>
      <c r="Z156" s="3">
        <v>0</v>
      </c>
      <c r="AA156" s="3">
        <v>0</v>
      </c>
      <c r="AB156" s="8">
        <v>0</v>
      </c>
      <c r="AC156" s="3">
        <v>0</v>
      </c>
      <c r="AD156" s="3">
        <v>0</v>
      </c>
      <c r="AE156" s="3">
        <v>0</v>
      </c>
    </row>
    <row r="157" spans="15:31" x14ac:dyDescent="0.25">
      <c r="O157" s="3" t="s">
        <v>149</v>
      </c>
      <c r="P157" s="3">
        <v>0</v>
      </c>
      <c r="Q157" s="3">
        <v>0</v>
      </c>
      <c r="R157" s="3">
        <v>0</v>
      </c>
      <c r="S157" s="3">
        <v>0</v>
      </c>
      <c r="T157" s="3">
        <v>0</v>
      </c>
      <c r="U157" s="3">
        <v>0</v>
      </c>
      <c r="V157" s="3">
        <v>0</v>
      </c>
      <c r="W157" s="3">
        <v>0</v>
      </c>
      <c r="X157" s="3">
        <v>0</v>
      </c>
      <c r="Y157" s="3">
        <v>0</v>
      </c>
      <c r="Z157" s="3">
        <v>0</v>
      </c>
      <c r="AA157" s="3">
        <v>0</v>
      </c>
      <c r="AB157" s="8">
        <v>0</v>
      </c>
      <c r="AC157" s="3">
        <v>0</v>
      </c>
      <c r="AD157" s="3">
        <v>0</v>
      </c>
      <c r="AE157" s="3">
        <v>0</v>
      </c>
    </row>
    <row r="158" spans="15:31" x14ac:dyDescent="0.25">
      <c r="O158" s="3" t="s">
        <v>150</v>
      </c>
      <c r="P158" s="3">
        <v>0</v>
      </c>
      <c r="Q158" s="3">
        <v>0</v>
      </c>
      <c r="R158" s="3">
        <v>0</v>
      </c>
      <c r="S158" s="3">
        <v>0</v>
      </c>
      <c r="T158" s="3">
        <v>0</v>
      </c>
      <c r="U158" s="3">
        <v>0</v>
      </c>
      <c r="V158" s="3">
        <v>0</v>
      </c>
      <c r="W158" s="3">
        <v>0</v>
      </c>
      <c r="X158" s="3">
        <v>0</v>
      </c>
      <c r="Y158" s="3">
        <v>0</v>
      </c>
      <c r="Z158" s="3">
        <v>0</v>
      </c>
      <c r="AA158" s="3">
        <v>0</v>
      </c>
      <c r="AB158" s="8">
        <v>0</v>
      </c>
      <c r="AC158" s="3">
        <v>0</v>
      </c>
      <c r="AD158" s="3">
        <v>0</v>
      </c>
      <c r="AE158" s="3">
        <v>0</v>
      </c>
    </row>
    <row r="159" spans="15:31" x14ac:dyDescent="0.25">
      <c r="O159" s="3" t="s">
        <v>151</v>
      </c>
      <c r="P159" s="3">
        <v>0</v>
      </c>
      <c r="Q159" s="3">
        <v>0</v>
      </c>
      <c r="R159" s="3">
        <v>0</v>
      </c>
      <c r="S159" s="3">
        <v>0</v>
      </c>
      <c r="T159" s="3">
        <v>0</v>
      </c>
      <c r="U159" s="3">
        <v>0</v>
      </c>
      <c r="V159" s="3">
        <v>0</v>
      </c>
      <c r="W159" s="3">
        <v>0</v>
      </c>
      <c r="X159" s="3">
        <v>0</v>
      </c>
      <c r="Y159" s="3">
        <v>0</v>
      </c>
      <c r="Z159" s="3">
        <v>0</v>
      </c>
      <c r="AA159" s="3">
        <v>0</v>
      </c>
      <c r="AB159" s="8">
        <v>0</v>
      </c>
      <c r="AC159" s="3">
        <v>0</v>
      </c>
      <c r="AD159" s="3">
        <v>0</v>
      </c>
      <c r="AE159" s="3">
        <v>0</v>
      </c>
    </row>
    <row r="160" spans="15:31" x14ac:dyDescent="0.25">
      <c r="O160" s="3" t="s">
        <v>152</v>
      </c>
      <c r="P160" s="3">
        <v>0</v>
      </c>
      <c r="Q160" s="3">
        <v>0</v>
      </c>
      <c r="R160" s="3">
        <v>0</v>
      </c>
      <c r="S160" s="3">
        <v>0</v>
      </c>
      <c r="T160" s="3">
        <v>0</v>
      </c>
      <c r="U160" s="3">
        <v>0</v>
      </c>
      <c r="V160" s="3">
        <v>0</v>
      </c>
      <c r="W160" s="3">
        <v>0</v>
      </c>
      <c r="X160" s="3">
        <v>0</v>
      </c>
      <c r="Y160" s="3">
        <v>0</v>
      </c>
      <c r="Z160" s="3">
        <v>0</v>
      </c>
      <c r="AA160" s="3">
        <v>0</v>
      </c>
      <c r="AB160" s="8">
        <v>0</v>
      </c>
      <c r="AC160" s="3">
        <v>0</v>
      </c>
      <c r="AD160" s="3">
        <v>0</v>
      </c>
      <c r="AE160" s="3">
        <v>0</v>
      </c>
    </row>
    <row r="161" spans="15:31" x14ac:dyDescent="0.25">
      <c r="O161" s="3" t="s">
        <v>153</v>
      </c>
      <c r="P161" s="3">
        <v>0</v>
      </c>
      <c r="Q161" s="3">
        <v>0</v>
      </c>
      <c r="R161" s="3">
        <v>0</v>
      </c>
      <c r="S161" s="3">
        <v>0</v>
      </c>
      <c r="T161" s="3">
        <v>0</v>
      </c>
      <c r="U161" s="3">
        <v>0</v>
      </c>
      <c r="V161" s="3">
        <v>0</v>
      </c>
      <c r="W161" s="3">
        <v>0</v>
      </c>
      <c r="X161" s="3">
        <v>0</v>
      </c>
      <c r="Y161" s="3">
        <v>0</v>
      </c>
      <c r="Z161" s="3">
        <v>0</v>
      </c>
      <c r="AA161" s="3">
        <v>0</v>
      </c>
      <c r="AB161" s="8">
        <v>0</v>
      </c>
      <c r="AC161" s="3">
        <v>0</v>
      </c>
      <c r="AD161" s="3">
        <v>0</v>
      </c>
      <c r="AE161" s="3">
        <v>0</v>
      </c>
    </row>
    <row r="162" spans="15:31" x14ac:dyDescent="0.25">
      <c r="O162" s="3" t="s">
        <v>154</v>
      </c>
      <c r="P162" s="3">
        <v>0</v>
      </c>
      <c r="Q162" s="3">
        <v>0</v>
      </c>
      <c r="R162" s="3">
        <v>0</v>
      </c>
      <c r="S162" s="3">
        <v>0</v>
      </c>
      <c r="T162" s="3">
        <v>0</v>
      </c>
      <c r="U162" s="3">
        <v>0</v>
      </c>
      <c r="V162" s="3">
        <v>0</v>
      </c>
      <c r="W162" s="3">
        <v>0</v>
      </c>
      <c r="X162" s="3">
        <v>0</v>
      </c>
      <c r="Y162" s="3">
        <v>0</v>
      </c>
      <c r="Z162" s="3">
        <v>0</v>
      </c>
      <c r="AA162" s="3">
        <v>0</v>
      </c>
      <c r="AB162" s="8">
        <v>0</v>
      </c>
      <c r="AC162" s="3">
        <v>0</v>
      </c>
      <c r="AD162" s="3">
        <v>0</v>
      </c>
      <c r="AE162" s="3">
        <v>0</v>
      </c>
    </row>
    <row r="163" spans="15:31" x14ac:dyDescent="0.25">
      <c r="O163" s="3" t="s">
        <v>155</v>
      </c>
      <c r="P163" s="3">
        <v>0</v>
      </c>
      <c r="Q163" s="3">
        <v>0</v>
      </c>
      <c r="R163" s="3">
        <v>0</v>
      </c>
      <c r="S163" s="3">
        <v>0</v>
      </c>
      <c r="T163" s="3">
        <v>0</v>
      </c>
      <c r="U163" s="3">
        <v>0</v>
      </c>
      <c r="V163" s="3">
        <v>0</v>
      </c>
      <c r="W163" s="3">
        <v>0</v>
      </c>
      <c r="X163" s="3">
        <v>0</v>
      </c>
      <c r="Y163" s="3">
        <v>0</v>
      </c>
      <c r="Z163" s="3">
        <v>0</v>
      </c>
      <c r="AA163" s="3">
        <v>0</v>
      </c>
      <c r="AB163" s="8">
        <v>0</v>
      </c>
      <c r="AC163" s="3">
        <v>0</v>
      </c>
      <c r="AD163" s="3">
        <v>0</v>
      </c>
      <c r="AE163" s="3">
        <v>0</v>
      </c>
    </row>
    <row r="164" spans="15:31" x14ac:dyDescent="0.25">
      <c r="O164" s="3" t="s">
        <v>156</v>
      </c>
      <c r="P164" s="3">
        <v>0</v>
      </c>
      <c r="Q164" s="3">
        <v>0</v>
      </c>
      <c r="R164" s="3">
        <v>0</v>
      </c>
      <c r="S164" s="3">
        <v>0</v>
      </c>
      <c r="T164" s="3">
        <v>0</v>
      </c>
      <c r="U164" s="3">
        <v>0</v>
      </c>
      <c r="V164" s="3">
        <v>0</v>
      </c>
      <c r="W164" s="3">
        <v>0</v>
      </c>
      <c r="X164" s="3">
        <v>0</v>
      </c>
      <c r="Y164" s="3">
        <v>0</v>
      </c>
      <c r="Z164" s="3">
        <v>0</v>
      </c>
      <c r="AA164" s="3">
        <v>0</v>
      </c>
      <c r="AB164" s="8">
        <v>0</v>
      </c>
      <c r="AC164" s="3">
        <v>0</v>
      </c>
      <c r="AD164" s="3">
        <v>0</v>
      </c>
      <c r="AE164" s="3">
        <v>0</v>
      </c>
    </row>
    <row r="165" spans="15:31" x14ac:dyDescent="0.25">
      <c r="O165" s="3" t="s">
        <v>157</v>
      </c>
      <c r="P165" s="3">
        <v>0</v>
      </c>
      <c r="Q165" s="3">
        <v>0</v>
      </c>
      <c r="R165" s="3">
        <v>0</v>
      </c>
      <c r="S165" s="3">
        <v>0</v>
      </c>
      <c r="T165" s="3">
        <v>0</v>
      </c>
      <c r="U165" s="3">
        <v>0</v>
      </c>
      <c r="V165" s="3">
        <v>0</v>
      </c>
      <c r="W165" s="3">
        <v>0</v>
      </c>
      <c r="X165" s="3">
        <v>0</v>
      </c>
      <c r="Y165" s="3">
        <v>0</v>
      </c>
      <c r="Z165" s="3">
        <v>0</v>
      </c>
      <c r="AA165" s="3">
        <v>0</v>
      </c>
      <c r="AB165" s="8">
        <v>0</v>
      </c>
      <c r="AC165" s="3">
        <v>0</v>
      </c>
      <c r="AD165" s="3">
        <v>0</v>
      </c>
      <c r="AE165" s="3">
        <v>0</v>
      </c>
    </row>
    <row r="166" spans="15:31" x14ac:dyDescent="0.25">
      <c r="O166" s="3" t="s">
        <v>158</v>
      </c>
      <c r="P166" s="3">
        <v>0</v>
      </c>
      <c r="Q166" s="3">
        <v>0</v>
      </c>
      <c r="R166" s="3">
        <v>0</v>
      </c>
      <c r="S166" s="3">
        <v>0</v>
      </c>
      <c r="T166" s="3">
        <v>0</v>
      </c>
      <c r="U166" s="3">
        <v>0</v>
      </c>
      <c r="V166" s="3">
        <v>0</v>
      </c>
      <c r="W166" s="3">
        <v>0</v>
      </c>
      <c r="X166" s="3">
        <v>0</v>
      </c>
      <c r="Y166" s="3">
        <v>0</v>
      </c>
      <c r="Z166" s="3">
        <v>0</v>
      </c>
      <c r="AA166" s="3">
        <v>0</v>
      </c>
      <c r="AB166" s="8">
        <v>0</v>
      </c>
      <c r="AC166" s="3">
        <v>0</v>
      </c>
      <c r="AD166" s="3">
        <v>0</v>
      </c>
      <c r="AE166" s="3">
        <v>0</v>
      </c>
    </row>
    <row r="167" spans="15:31" x14ac:dyDescent="0.25">
      <c r="O167" s="3" t="s">
        <v>159</v>
      </c>
      <c r="P167" s="3">
        <v>0</v>
      </c>
      <c r="Q167" s="3">
        <v>0</v>
      </c>
      <c r="R167" s="3">
        <v>0</v>
      </c>
      <c r="S167" s="3">
        <v>0</v>
      </c>
      <c r="T167" s="3">
        <v>0</v>
      </c>
      <c r="U167" s="3">
        <v>0</v>
      </c>
      <c r="V167" s="3">
        <v>0</v>
      </c>
      <c r="W167" s="3">
        <v>0</v>
      </c>
      <c r="X167" s="3">
        <v>0</v>
      </c>
      <c r="Y167" s="3">
        <v>0</v>
      </c>
      <c r="Z167" s="3">
        <v>0</v>
      </c>
      <c r="AA167" s="3">
        <v>0</v>
      </c>
      <c r="AB167" s="8">
        <v>0</v>
      </c>
      <c r="AC167" s="3">
        <v>0</v>
      </c>
      <c r="AD167" s="3">
        <v>0</v>
      </c>
      <c r="AE167" s="3">
        <v>0</v>
      </c>
    </row>
    <row r="168" spans="15:31" x14ac:dyDescent="0.25">
      <c r="O168" s="3" t="s">
        <v>160</v>
      </c>
      <c r="P168" s="3">
        <v>0</v>
      </c>
      <c r="Q168" s="3">
        <v>0</v>
      </c>
      <c r="R168" s="3">
        <v>0</v>
      </c>
      <c r="S168" s="3">
        <v>0</v>
      </c>
      <c r="T168" s="3">
        <v>0</v>
      </c>
      <c r="U168" s="3">
        <v>0</v>
      </c>
      <c r="V168" s="3">
        <v>0</v>
      </c>
      <c r="W168" s="3">
        <v>0</v>
      </c>
      <c r="X168" s="3">
        <v>0</v>
      </c>
      <c r="Y168" s="3">
        <v>0</v>
      </c>
      <c r="Z168" s="3">
        <v>0</v>
      </c>
      <c r="AA168" s="3">
        <v>0</v>
      </c>
      <c r="AB168" s="8">
        <v>0</v>
      </c>
      <c r="AC168" s="3">
        <v>0</v>
      </c>
      <c r="AD168" s="3">
        <v>0</v>
      </c>
      <c r="AE168" s="3">
        <v>0</v>
      </c>
    </row>
    <row r="169" spans="15:31" x14ac:dyDescent="0.25">
      <c r="O169" s="3" t="s">
        <v>161</v>
      </c>
      <c r="P169" s="3">
        <v>0</v>
      </c>
      <c r="Q169" s="3">
        <v>0</v>
      </c>
      <c r="R169" s="3">
        <v>0</v>
      </c>
      <c r="S169" s="3">
        <v>0</v>
      </c>
      <c r="T169" s="3">
        <v>0</v>
      </c>
      <c r="U169" s="3">
        <v>0</v>
      </c>
      <c r="V169" s="3">
        <v>0</v>
      </c>
      <c r="W169" s="3">
        <v>0</v>
      </c>
      <c r="X169" s="3">
        <v>0</v>
      </c>
      <c r="Y169" s="3">
        <v>0</v>
      </c>
      <c r="Z169" s="3">
        <v>0</v>
      </c>
      <c r="AA169" s="3">
        <v>1</v>
      </c>
      <c r="AB169" s="8">
        <v>0</v>
      </c>
      <c r="AC169" s="3">
        <v>0</v>
      </c>
      <c r="AD169" s="3">
        <v>0</v>
      </c>
      <c r="AE169" s="3">
        <v>0</v>
      </c>
    </row>
    <row r="170" spans="15:31" x14ac:dyDescent="0.25">
      <c r="O170" s="3" t="s">
        <v>162</v>
      </c>
      <c r="P170" s="3">
        <v>0</v>
      </c>
      <c r="Q170" s="3">
        <v>0</v>
      </c>
      <c r="R170" s="3">
        <v>0</v>
      </c>
      <c r="S170" s="3">
        <v>0</v>
      </c>
      <c r="T170" s="3">
        <v>0</v>
      </c>
      <c r="U170" s="3">
        <v>0</v>
      </c>
      <c r="V170" s="3">
        <v>0</v>
      </c>
      <c r="W170" s="3">
        <v>0</v>
      </c>
      <c r="X170" s="3">
        <v>0</v>
      </c>
      <c r="Y170" s="3">
        <v>0</v>
      </c>
      <c r="Z170" s="3">
        <v>0</v>
      </c>
      <c r="AA170" s="3">
        <v>0</v>
      </c>
      <c r="AB170" s="8">
        <v>0</v>
      </c>
      <c r="AC170" s="3">
        <v>0</v>
      </c>
      <c r="AD170" s="3">
        <v>0</v>
      </c>
      <c r="AE170" s="3">
        <v>0</v>
      </c>
    </row>
    <row r="171" spans="15:31" x14ac:dyDescent="0.25">
      <c r="O171" s="3" t="s">
        <v>163</v>
      </c>
      <c r="P171" s="3">
        <v>0</v>
      </c>
      <c r="Q171" s="3">
        <v>0</v>
      </c>
      <c r="R171" s="3">
        <v>0</v>
      </c>
      <c r="S171" s="3">
        <v>0</v>
      </c>
      <c r="T171" s="3">
        <v>0</v>
      </c>
      <c r="U171" s="3">
        <v>0</v>
      </c>
      <c r="V171" s="3">
        <v>0</v>
      </c>
      <c r="W171" s="3">
        <v>0</v>
      </c>
      <c r="X171" s="3">
        <v>0</v>
      </c>
      <c r="Y171" s="3">
        <v>0</v>
      </c>
      <c r="Z171" s="3">
        <v>0</v>
      </c>
      <c r="AA171" s="3">
        <v>0</v>
      </c>
      <c r="AB171" s="8">
        <v>0</v>
      </c>
      <c r="AC171" s="3">
        <v>0</v>
      </c>
      <c r="AD171" s="3">
        <v>0</v>
      </c>
      <c r="AE171" s="3">
        <v>0</v>
      </c>
    </row>
    <row r="172" spans="15:31" x14ac:dyDescent="0.25">
      <c r="O172" s="3" t="s">
        <v>164</v>
      </c>
      <c r="P172" s="3">
        <v>0</v>
      </c>
      <c r="Q172" s="3">
        <v>0</v>
      </c>
      <c r="R172" s="3">
        <v>0</v>
      </c>
      <c r="S172" s="3">
        <v>0</v>
      </c>
      <c r="T172" s="3">
        <v>0</v>
      </c>
      <c r="U172" s="3">
        <v>0</v>
      </c>
      <c r="V172" s="3">
        <v>0</v>
      </c>
      <c r="W172" s="3">
        <v>0</v>
      </c>
      <c r="X172" s="3">
        <v>0</v>
      </c>
      <c r="Y172" s="3">
        <v>0</v>
      </c>
      <c r="Z172" s="3">
        <v>0</v>
      </c>
      <c r="AA172" s="3">
        <v>0</v>
      </c>
      <c r="AB172" s="8">
        <v>0</v>
      </c>
      <c r="AC172" s="3">
        <v>0</v>
      </c>
      <c r="AD172" s="3">
        <v>0</v>
      </c>
      <c r="AE172" s="3">
        <v>0</v>
      </c>
    </row>
    <row r="173" spans="15:31" x14ac:dyDescent="0.25">
      <c r="O173" s="3" t="s">
        <v>165</v>
      </c>
      <c r="P173" s="3">
        <v>0</v>
      </c>
      <c r="Q173" s="3">
        <v>0</v>
      </c>
      <c r="R173" s="3">
        <v>0</v>
      </c>
      <c r="S173" s="3">
        <v>0</v>
      </c>
      <c r="T173" s="3">
        <v>0</v>
      </c>
      <c r="U173" s="3">
        <v>0</v>
      </c>
      <c r="V173" s="3">
        <v>0</v>
      </c>
      <c r="W173" s="3">
        <v>0</v>
      </c>
      <c r="X173" s="3">
        <v>0</v>
      </c>
      <c r="Y173" s="3">
        <v>0</v>
      </c>
      <c r="Z173" s="3">
        <v>0</v>
      </c>
      <c r="AA173" s="3">
        <v>0</v>
      </c>
      <c r="AB173" s="8">
        <v>0</v>
      </c>
      <c r="AC173" s="3">
        <v>0</v>
      </c>
      <c r="AD173" s="3">
        <v>0</v>
      </c>
      <c r="AE173" s="3">
        <v>0</v>
      </c>
    </row>
    <row r="174" spans="15:31" x14ac:dyDescent="0.25">
      <c r="O174" s="3" t="s">
        <v>166</v>
      </c>
      <c r="P174" s="3">
        <v>0</v>
      </c>
      <c r="Q174" s="3">
        <v>0</v>
      </c>
      <c r="R174" s="3">
        <v>0</v>
      </c>
      <c r="S174" s="3">
        <v>0</v>
      </c>
      <c r="T174" s="3">
        <v>0</v>
      </c>
      <c r="U174" s="3">
        <v>0</v>
      </c>
      <c r="V174" s="3">
        <v>0</v>
      </c>
      <c r="W174" s="3">
        <v>0</v>
      </c>
      <c r="X174" s="3">
        <v>0</v>
      </c>
      <c r="Y174" s="3">
        <v>0</v>
      </c>
      <c r="Z174" s="3">
        <v>0</v>
      </c>
      <c r="AA174" s="3">
        <v>0</v>
      </c>
      <c r="AB174" s="8">
        <v>0</v>
      </c>
      <c r="AC174" s="3">
        <v>0</v>
      </c>
      <c r="AD174" s="3">
        <v>0</v>
      </c>
      <c r="AE174" s="3">
        <v>0</v>
      </c>
    </row>
    <row r="175" spans="15:31" x14ac:dyDescent="0.25">
      <c r="O175" s="3" t="s">
        <v>167</v>
      </c>
      <c r="P175" s="3">
        <v>0</v>
      </c>
      <c r="Q175" s="3">
        <v>0</v>
      </c>
      <c r="R175" s="3">
        <v>0</v>
      </c>
      <c r="S175" s="3">
        <v>0</v>
      </c>
      <c r="T175" s="3">
        <v>0</v>
      </c>
      <c r="U175" s="3">
        <v>0</v>
      </c>
      <c r="V175" s="3">
        <v>0</v>
      </c>
      <c r="W175" s="3">
        <v>0</v>
      </c>
      <c r="X175" s="3">
        <v>0</v>
      </c>
      <c r="Y175" s="3">
        <v>0</v>
      </c>
      <c r="Z175" s="3">
        <v>0</v>
      </c>
      <c r="AA175" s="3">
        <v>0</v>
      </c>
      <c r="AB175" s="8">
        <v>0</v>
      </c>
      <c r="AC175" s="3">
        <v>0</v>
      </c>
      <c r="AD175" s="3">
        <v>0</v>
      </c>
      <c r="AE175" s="3">
        <v>0</v>
      </c>
    </row>
    <row r="176" spans="15:31" x14ac:dyDescent="0.25">
      <c r="O176" s="3" t="s">
        <v>168</v>
      </c>
      <c r="P176" s="3">
        <v>0</v>
      </c>
      <c r="Q176" s="3">
        <v>0</v>
      </c>
      <c r="R176" s="3">
        <v>0</v>
      </c>
      <c r="S176" s="3">
        <v>0</v>
      </c>
      <c r="T176" s="3">
        <v>0</v>
      </c>
      <c r="U176" s="3">
        <v>0</v>
      </c>
      <c r="V176" s="3">
        <v>0</v>
      </c>
      <c r="W176" s="3">
        <v>0</v>
      </c>
      <c r="X176" s="3">
        <v>0</v>
      </c>
      <c r="Y176" s="3">
        <v>0</v>
      </c>
      <c r="Z176" s="3">
        <v>0</v>
      </c>
      <c r="AA176" s="3">
        <v>0</v>
      </c>
      <c r="AB176" s="8">
        <v>0</v>
      </c>
      <c r="AC176" s="3">
        <v>0</v>
      </c>
      <c r="AD176" s="3">
        <v>0</v>
      </c>
      <c r="AE176" s="3">
        <v>0</v>
      </c>
    </row>
    <row r="177" spans="15:31" x14ac:dyDescent="0.25">
      <c r="O177" s="3" t="s">
        <v>169</v>
      </c>
      <c r="P177" s="3">
        <v>0</v>
      </c>
      <c r="Q177" s="3">
        <v>0</v>
      </c>
      <c r="R177" s="3">
        <v>0</v>
      </c>
      <c r="S177" s="3">
        <v>0</v>
      </c>
      <c r="T177" s="3">
        <v>0</v>
      </c>
      <c r="U177" s="3">
        <v>0</v>
      </c>
      <c r="V177" s="3">
        <v>0</v>
      </c>
      <c r="W177" s="3">
        <v>0</v>
      </c>
      <c r="X177" s="3">
        <v>0</v>
      </c>
      <c r="Y177" s="3">
        <v>0</v>
      </c>
      <c r="Z177" s="3">
        <v>0</v>
      </c>
      <c r="AA177" s="3">
        <v>0</v>
      </c>
      <c r="AB177" s="8">
        <v>0</v>
      </c>
      <c r="AC177" s="3">
        <v>0</v>
      </c>
      <c r="AD177" s="3">
        <v>0</v>
      </c>
      <c r="AE177" s="3">
        <v>0</v>
      </c>
    </row>
    <row r="178" spans="15:31" x14ac:dyDescent="0.25">
      <c r="O178" s="3" t="s">
        <v>170</v>
      </c>
      <c r="P178" s="3">
        <v>0</v>
      </c>
      <c r="Q178" s="3">
        <v>0</v>
      </c>
      <c r="R178" s="3">
        <v>0</v>
      </c>
      <c r="S178" s="3">
        <v>0</v>
      </c>
      <c r="T178" s="3">
        <v>0</v>
      </c>
      <c r="U178" s="3">
        <v>0</v>
      </c>
      <c r="V178" s="3">
        <v>0</v>
      </c>
      <c r="W178" s="3">
        <v>0</v>
      </c>
      <c r="X178" s="3">
        <v>0</v>
      </c>
      <c r="Y178" s="3">
        <v>0</v>
      </c>
      <c r="Z178" s="3">
        <v>0</v>
      </c>
      <c r="AA178" s="3">
        <v>0</v>
      </c>
      <c r="AB178" s="8">
        <v>0</v>
      </c>
      <c r="AC178" s="3">
        <v>0</v>
      </c>
      <c r="AD178" s="3">
        <v>0</v>
      </c>
      <c r="AE178" s="3">
        <v>0</v>
      </c>
    </row>
    <row r="179" spans="15:31" x14ac:dyDescent="0.25">
      <c r="O179" s="3" t="s">
        <v>171</v>
      </c>
      <c r="P179" s="3">
        <v>1</v>
      </c>
      <c r="Q179" s="3">
        <v>0</v>
      </c>
      <c r="R179" s="3">
        <v>0</v>
      </c>
      <c r="S179" s="3">
        <v>0</v>
      </c>
      <c r="T179" s="3">
        <v>0</v>
      </c>
      <c r="U179" s="3">
        <v>0</v>
      </c>
      <c r="V179" s="3">
        <v>0</v>
      </c>
      <c r="W179" s="3">
        <v>0</v>
      </c>
      <c r="X179" s="3">
        <v>0</v>
      </c>
      <c r="Y179" s="3">
        <v>1</v>
      </c>
      <c r="Z179" s="3">
        <v>1</v>
      </c>
      <c r="AA179" s="3">
        <v>0</v>
      </c>
      <c r="AB179" s="8">
        <v>0</v>
      </c>
      <c r="AC179" s="3">
        <v>1</v>
      </c>
      <c r="AD179" s="3">
        <v>0</v>
      </c>
      <c r="AE179" s="3">
        <v>0</v>
      </c>
    </row>
    <row r="180" spans="15:31" x14ac:dyDescent="0.25">
      <c r="O180" s="3" t="s">
        <v>172</v>
      </c>
      <c r="P180" s="3">
        <v>0</v>
      </c>
      <c r="Q180" s="3">
        <v>0</v>
      </c>
      <c r="R180" s="3">
        <v>0</v>
      </c>
      <c r="S180" s="3">
        <v>0</v>
      </c>
      <c r="T180" s="3">
        <v>0</v>
      </c>
      <c r="U180" s="3">
        <v>0</v>
      </c>
      <c r="V180" s="3">
        <v>0</v>
      </c>
      <c r="W180" s="3">
        <v>0</v>
      </c>
      <c r="X180" s="3">
        <v>0</v>
      </c>
      <c r="Y180" s="3">
        <v>0</v>
      </c>
      <c r="Z180" s="3">
        <v>0</v>
      </c>
      <c r="AA180" s="3">
        <v>0</v>
      </c>
      <c r="AB180" s="8">
        <v>0</v>
      </c>
      <c r="AC180" s="3">
        <v>0</v>
      </c>
      <c r="AD180" s="3">
        <v>0</v>
      </c>
      <c r="AE180" s="3">
        <v>0</v>
      </c>
    </row>
    <row r="181" spans="15:31" x14ac:dyDescent="0.25">
      <c r="O181" s="3" t="s">
        <v>173</v>
      </c>
      <c r="P181" s="3">
        <v>0</v>
      </c>
      <c r="Q181" s="3">
        <v>0</v>
      </c>
      <c r="R181" s="3">
        <v>0</v>
      </c>
      <c r="S181" s="3">
        <v>0</v>
      </c>
      <c r="T181" s="3">
        <v>0</v>
      </c>
      <c r="U181" s="3">
        <v>0</v>
      </c>
      <c r="V181" s="3">
        <v>0</v>
      </c>
      <c r="W181" s="3">
        <v>0</v>
      </c>
      <c r="X181" s="3">
        <v>0</v>
      </c>
      <c r="Y181" s="3">
        <v>0</v>
      </c>
      <c r="Z181" s="3">
        <v>0</v>
      </c>
      <c r="AA181" s="3">
        <v>0</v>
      </c>
      <c r="AB181" s="8">
        <v>0</v>
      </c>
      <c r="AC181" s="3">
        <v>0</v>
      </c>
      <c r="AD181" s="3">
        <v>0</v>
      </c>
      <c r="AE181" s="3">
        <v>0</v>
      </c>
    </row>
    <row r="182" spans="15:31" x14ac:dyDescent="0.25">
      <c r="O182" s="3" t="s">
        <v>174</v>
      </c>
      <c r="P182" s="3">
        <v>0</v>
      </c>
      <c r="Q182" s="3">
        <v>0</v>
      </c>
      <c r="R182" s="3">
        <v>0</v>
      </c>
      <c r="S182" s="3">
        <v>0</v>
      </c>
      <c r="T182" s="3">
        <v>0</v>
      </c>
      <c r="U182" s="3">
        <v>0</v>
      </c>
      <c r="V182" s="3">
        <v>0</v>
      </c>
      <c r="W182" s="3">
        <v>0</v>
      </c>
      <c r="X182" s="3">
        <v>0</v>
      </c>
      <c r="Y182" s="3">
        <v>0</v>
      </c>
      <c r="Z182" s="3">
        <v>0</v>
      </c>
      <c r="AA182" s="3">
        <v>0</v>
      </c>
      <c r="AB182" s="8">
        <v>0</v>
      </c>
      <c r="AC182" s="3">
        <v>0</v>
      </c>
      <c r="AD182" s="3">
        <v>0</v>
      </c>
      <c r="AE182" s="3">
        <v>0</v>
      </c>
    </row>
    <row r="183" spans="15:31" x14ac:dyDescent="0.25">
      <c r="O183" s="3" t="s">
        <v>175</v>
      </c>
      <c r="P183" s="3">
        <v>0</v>
      </c>
      <c r="Q183" s="3">
        <v>0</v>
      </c>
      <c r="R183" s="3">
        <v>0</v>
      </c>
      <c r="S183" s="3">
        <v>0</v>
      </c>
      <c r="T183" s="3">
        <v>0</v>
      </c>
      <c r="U183" s="3">
        <v>0</v>
      </c>
      <c r="V183" s="3">
        <v>0</v>
      </c>
      <c r="W183" s="3">
        <v>0</v>
      </c>
      <c r="X183" s="3">
        <v>0</v>
      </c>
      <c r="Y183" s="3">
        <v>0</v>
      </c>
      <c r="Z183" s="3">
        <v>0</v>
      </c>
      <c r="AA183" s="3">
        <v>0</v>
      </c>
      <c r="AB183" s="8">
        <v>0</v>
      </c>
      <c r="AC183" s="3">
        <v>0</v>
      </c>
      <c r="AD183" s="3">
        <v>0</v>
      </c>
      <c r="AE183" s="3">
        <v>0</v>
      </c>
    </row>
    <row r="184" spans="15:31" x14ac:dyDescent="0.25">
      <c r="O184" s="3" t="s">
        <v>176</v>
      </c>
      <c r="P184" s="3">
        <v>0</v>
      </c>
      <c r="Q184" s="3">
        <v>0</v>
      </c>
      <c r="R184" s="3">
        <v>0</v>
      </c>
      <c r="S184" s="3">
        <v>0</v>
      </c>
      <c r="T184" s="3">
        <v>0</v>
      </c>
      <c r="U184" s="3">
        <v>0</v>
      </c>
      <c r="V184" s="3">
        <v>0</v>
      </c>
      <c r="W184" s="3">
        <v>0</v>
      </c>
      <c r="X184" s="3">
        <v>0</v>
      </c>
      <c r="Y184" s="3">
        <v>0</v>
      </c>
      <c r="Z184" s="3">
        <v>0</v>
      </c>
      <c r="AA184" s="3">
        <v>0</v>
      </c>
      <c r="AB184" s="8">
        <v>0</v>
      </c>
      <c r="AC184" s="3">
        <v>0</v>
      </c>
      <c r="AD184" s="3">
        <v>0</v>
      </c>
      <c r="AE184" s="3">
        <v>0</v>
      </c>
    </row>
    <row r="185" spans="15:31" x14ac:dyDescent="0.25">
      <c r="O185" s="3" t="s">
        <v>177</v>
      </c>
      <c r="P185" s="3">
        <v>0</v>
      </c>
      <c r="Q185" s="3">
        <v>0</v>
      </c>
      <c r="R185" s="3">
        <v>0</v>
      </c>
      <c r="S185" s="3">
        <v>0</v>
      </c>
      <c r="T185" s="3">
        <v>0</v>
      </c>
      <c r="U185" s="3">
        <v>0</v>
      </c>
      <c r="V185" s="3">
        <v>0</v>
      </c>
      <c r="W185" s="3">
        <v>0</v>
      </c>
      <c r="X185" s="3">
        <v>0</v>
      </c>
      <c r="Y185" s="3">
        <v>0</v>
      </c>
      <c r="Z185" s="3">
        <v>0</v>
      </c>
      <c r="AA185" s="3">
        <v>0</v>
      </c>
      <c r="AB185" s="8">
        <v>0</v>
      </c>
      <c r="AC185" s="3">
        <v>0</v>
      </c>
      <c r="AD185" s="3">
        <v>0</v>
      </c>
      <c r="AE185" s="3">
        <v>0</v>
      </c>
    </row>
    <row r="186" spans="15:31" x14ac:dyDescent="0.25">
      <c r="O186" s="3" t="s">
        <v>178</v>
      </c>
      <c r="P186" s="3">
        <v>0</v>
      </c>
      <c r="Q186" s="3">
        <v>0</v>
      </c>
      <c r="R186" s="3">
        <v>0</v>
      </c>
      <c r="S186" s="3">
        <v>0</v>
      </c>
      <c r="T186" s="3">
        <v>0</v>
      </c>
      <c r="U186" s="3">
        <v>0</v>
      </c>
      <c r="V186" s="3">
        <v>0</v>
      </c>
      <c r="W186" s="3">
        <v>0</v>
      </c>
      <c r="X186" s="3">
        <v>0</v>
      </c>
      <c r="Y186" s="3">
        <v>0</v>
      </c>
      <c r="Z186" s="3">
        <v>0</v>
      </c>
      <c r="AA186" s="3">
        <v>0</v>
      </c>
      <c r="AB186" s="8">
        <v>0</v>
      </c>
      <c r="AC186" s="3">
        <v>0</v>
      </c>
      <c r="AD186" s="3">
        <v>0</v>
      </c>
      <c r="AE186" s="3">
        <v>0</v>
      </c>
    </row>
    <row r="187" spans="15:31" x14ac:dyDescent="0.25">
      <c r="O187" s="3" t="s">
        <v>179</v>
      </c>
      <c r="P187" s="3">
        <v>0</v>
      </c>
      <c r="Q187" s="3">
        <v>0</v>
      </c>
      <c r="R187" s="3">
        <v>0</v>
      </c>
      <c r="S187" s="3">
        <v>0</v>
      </c>
      <c r="T187" s="3">
        <v>0</v>
      </c>
      <c r="U187" s="3">
        <v>0</v>
      </c>
      <c r="V187" s="3">
        <v>0</v>
      </c>
      <c r="W187" s="3">
        <v>0</v>
      </c>
      <c r="X187" s="3">
        <v>0</v>
      </c>
      <c r="Y187" s="3">
        <v>1</v>
      </c>
      <c r="Z187" s="3">
        <v>0</v>
      </c>
      <c r="AA187" s="3">
        <v>0</v>
      </c>
      <c r="AB187" s="8">
        <v>0</v>
      </c>
      <c r="AC187" s="3">
        <v>1</v>
      </c>
      <c r="AD187" s="3">
        <v>0</v>
      </c>
      <c r="AE187" s="3">
        <v>0</v>
      </c>
    </row>
    <row r="188" spans="15:31" x14ac:dyDescent="0.25">
      <c r="O188" s="3" t="s">
        <v>180</v>
      </c>
      <c r="P188" s="3">
        <v>0</v>
      </c>
      <c r="Q188" s="3">
        <v>0</v>
      </c>
      <c r="R188" s="3">
        <v>0</v>
      </c>
      <c r="S188" s="3">
        <v>0</v>
      </c>
      <c r="T188" s="3">
        <v>0</v>
      </c>
      <c r="U188" s="3">
        <v>0</v>
      </c>
      <c r="V188" s="3">
        <v>0</v>
      </c>
      <c r="W188" s="3">
        <v>0</v>
      </c>
      <c r="X188" s="3">
        <v>0</v>
      </c>
      <c r="Y188" s="3">
        <v>0</v>
      </c>
      <c r="Z188" s="3">
        <v>0</v>
      </c>
      <c r="AA188" s="3">
        <v>0</v>
      </c>
      <c r="AB188" s="8">
        <v>0</v>
      </c>
      <c r="AC188" s="3">
        <v>0</v>
      </c>
      <c r="AD188" s="3">
        <v>0</v>
      </c>
      <c r="AE188" s="3">
        <v>0</v>
      </c>
    </row>
    <row r="189" spans="15:31" x14ac:dyDescent="0.25">
      <c r="O189" s="3" t="s">
        <v>181</v>
      </c>
      <c r="P189" s="3">
        <v>0</v>
      </c>
      <c r="Q189" s="3">
        <v>0</v>
      </c>
      <c r="R189" s="3">
        <v>0</v>
      </c>
      <c r="S189" s="3">
        <v>0</v>
      </c>
      <c r="T189" s="3">
        <v>0</v>
      </c>
      <c r="U189" s="3">
        <v>0</v>
      </c>
      <c r="V189" s="3">
        <v>0</v>
      </c>
      <c r="W189" s="3">
        <v>0</v>
      </c>
      <c r="X189" s="3">
        <v>0</v>
      </c>
      <c r="Y189" s="3">
        <v>0</v>
      </c>
      <c r="Z189" s="3">
        <v>0</v>
      </c>
      <c r="AA189" s="3">
        <v>0</v>
      </c>
      <c r="AB189" s="8">
        <v>0</v>
      </c>
      <c r="AC189" s="3">
        <v>0</v>
      </c>
      <c r="AD189" s="3">
        <v>0</v>
      </c>
      <c r="AE189" s="3">
        <v>0</v>
      </c>
    </row>
    <row r="190" spans="15:31" x14ac:dyDescent="0.25">
      <c r="O190" s="3" t="s">
        <v>182</v>
      </c>
      <c r="P190" s="3">
        <v>0</v>
      </c>
      <c r="Q190" s="3">
        <v>0</v>
      </c>
      <c r="R190" s="3">
        <v>0</v>
      </c>
      <c r="S190" s="3">
        <v>0</v>
      </c>
      <c r="T190" s="3">
        <v>0</v>
      </c>
      <c r="U190" s="3">
        <v>0</v>
      </c>
      <c r="V190" s="3">
        <v>0</v>
      </c>
      <c r="W190" s="3">
        <v>0</v>
      </c>
      <c r="X190" s="3">
        <v>0</v>
      </c>
      <c r="Y190" s="3">
        <v>0</v>
      </c>
      <c r="Z190" s="3">
        <v>0</v>
      </c>
      <c r="AA190" s="3">
        <v>0</v>
      </c>
      <c r="AB190" s="8">
        <v>0</v>
      </c>
      <c r="AC190" s="3">
        <v>0</v>
      </c>
      <c r="AD190" s="3">
        <v>0</v>
      </c>
      <c r="AE190" s="3">
        <v>0</v>
      </c>
    </row>
    <row r="191" spans="15:31" x14ac:dyDescent="0.25">
      <c r="O191" s="3" t="s">
        <v>183</v>
      </c>
      <c r="P191" s="3">
        <v>0</v>
      </c>
      <c r="Q191" s="3">
        <v>0</v>
      </c>
      <c r="R191" s="3">
        <v>0</v>
      </c>
      <c r="S191" s="3">
        <v>0</v>
      </c>
      <c r="T191" s="3">
        <v>0</v>
      </c>
      <c r="U191" s="3">
        <v>0</v>
      </c>
      <c r="V191" s="3">
        <v>0</v>
      </c>
      <c r="W191" s="3">
        <v>0</v>
      </c>
      <c r="X191" s="3">
        <v>0</v>
      </c>
      <c r="Y191" s="3">
        <v>0</v>
      </c>
      <c r="Z191" s="3">
        <v>0</v>
      </c>
      <c r="AA191" s="3">
        <v>0</v>
      </c>
      <c r="AB191" s="8">
        <v>0</v>
      </c>
      <c r="AC191" s="3">
        <v>0</v>
      </c>
      <c r="AD191" s="3">
        <v>0</v>
      </c>
      <c r="AE191" s="3">
        <v>0</v>
      </c>
    </row>
    <row r="192" spans="15:31" x14ac:dyDescent="0.25">
      <c r="O192" s="3" t="s">
        <v>184</v>
      </c>
      <c r="P192" s="3">
        <v>0</v>
      </c>
      <c r="Q192" s="3">
        <v>0</v>
      </c>
      <c r="R192" s="3">
        <v>0</v>
      </c>
      <c r="S192" s="3">
        <v>0</v>
      </c>
      <c r="T192" s="3">
        <v>0</v>
      </c>
      <c r="U192" s="3">
        <v>0</v>
      </c>
      <c r="V192" s="3">
        <v>0</v>
      </c>
      <c r="W192" s="3">
        <v>0</v>
      </c>
      <c r="X192" s="3">
        <v>0</v>
      </c>
      <c r="Y192" s="3">
        <v>0</v>
      </c>
      <c r="Z192" s="3">
        <v>0</v>
      </c>
      <c r="AA192" s="3">
        <v>0</v>
      </c>
      <c r="AB192" s="8">
        <v>0</v>
      </c>
      <c r="AC192" s="3">
        <v>0</v>
      </c>
      <c r="AD192" s="3">
        <v>0</v>
      </c>
      <c r="AE192" s="3">
        <v>0</v>
      </c>
    </row>
    <row r="193" spans="15:31" x14ac:dyDescent="0.25">
      <c r="O193" s="3" t="s">
        <v>185</v>
      </c>
      <c r="P193" s="3">
        <v>0</v>
      </c>
      <c r="Q193" s="3">
        <v>0</v>
      </c>
      <c r="R193" s="3">
        <v>0</v>
      </c>
      <c r="S193" s="3">
        <v>0</v>
      </c>
      <c r="T193" s="3">
        <v>0</v>
      </c>
      <c r="U193" s="3">
        <v>0</v>
      </c>
      <c r="V193" s="3">
        <v>0</v>
      </c>
      <c r="W193" s="3">
        <v>0</v>
      </c>
      <c r="X193" s="3">
        <v>0</v>
      </c>
      <c r="Y193" s="3">
        <v>0</v>
      </c>
      <c r="Z193" s="3">
        <v>0</v>
      </c>
      <c r="AA193" s="3">
        <v>0</v>
      </c>
      <c r="AB193" s="8">
        <v>0</v>
      </c>
      <c r="AC193" s="3">
        <v>0</v>
      </c>
      <c r="AD193" s="3">
        <v>0</v>
      </c>
      <c r="AE193" s="3">
        <v>0</v>
      </c>
    </row>
    <row r="194" spans="15:31" x14ac:dyDescent="0.25">
      <c r="O194" s="3" t="s">
        <v>186</v>
      </c>
      <c r="P194" s="3">
        <v>0</v>
      </c>
      <c r="Q194" s="3">
        <v>0</v>
      </c>
      <c r="R194" s="3">
        <v>0</v>
      </c>
      <c r="S194" s="3">
        <v>0</v>
      </c>
      <c r="T194" s="3">
        <v>0</v>
      </c>
      <c r="U194" s="3">
        <v>0</v>
      </c>
      <c r="V194" s="3">
        <v>0</v>
      </c>
      <c r="W194" s="3">
        <v>0</v>
      </c>
      <c r="X194" s="3">
        <v>0</v>
      </c>
      <c r="Y194" s="3">
        <v>0</v>
      </c>
      <c r="Z194" s="3">
        <v>0</v>
      </c>
      <c r="AA194" s="3">
        <v>0</v>
      </c>
      <c r="AB194" s="8">
        <v>0</v>
      </c>
      <c r="AC194" s="3">
        <v>0</v>
      </c>
      <c r="AD194" s="3">
        <v>0</v>
      </c>
      <c r="AE194" s="3">
        <v>0</v>
      </c>
    </row>
    <row r="195" spans="15:31" x14ac:dyDescent="0.25">
      <c r="O195" s="3" t="s">
        <v>187</v>
      </c>
      <c r="P195" s="3">
        <v>0</v>
      </c>
      <c r="Q195" s="3">
        <v>0</v>
      </c>
      <c r="R195" s="3">
        <v>0</v>
      </c>
      <c r="S195" s="3">
        <v>0</v>
      </c>
      <c r="T195" s="3">
        <v>0</v>
      </c>
      <c r="U195" s="3">
        <v>0</v>
      </c>
      <c r="V195" s="3">
        <v>0</v>
      </c>
      <c r="W195" s="3">
        <v>0</v>
      </c>
      <c r="X195" s="3">
        <v>0</v>
      </c>
      <c r="Y195" s="3">
        <v>0</v>
      </c>
      <c r="Z195" s="3">
        <v>0</v>
      </c>
      <c r="AA195" s="3">
        <v>0</v>
      </c>
      <c r="AB195" s="8">
        <v>0</v>
      </c>
      <c r="AC195" s="3">
        <v>0</v>
      </c>
      <c r="AD195" s="3">
        <v>0</v>
      </c>
      <c r="AE195" s="3">
        <v>0</v>
      </c>
    </row>
    <row r="196" spans="15:31" x14ac:dyDescent="0.25">
      <c r="O196" s="3" t="s">
        <v>188</v>
      </c>
      <c r="P196" s="3">
        <v>0</v>
      </c>
      <c r="Q196" s="3">
        <v>0</v>
      </c>
      <c r="R196" s="3">
        <v>0</v>
      </c>
      <c r="S196" s="3">
        <v>0</v>
      </c>
      <c r="T196" s="3">
        <v>0</v>
      </c>
      <c r="U196" s="3">
        <v>0</v>
      </c>
      <c r="V196" s="3">
        <v>0</v>
      </c>
      <c r="W196" s="3">
        <v>0</v>
      </c>
      <c r="X196" s="3">
        <v>0</v>
      </c>
      <c r="Y196" s="3">
        <v>0</v>
      </c>
      <c r="Z196" s="3">
        <v>0</v>
      </c>
      <c r="AA196" s="3">
        <v>0</v>
      </c>
      <c r="AB196" s="8">
        <v>0</v>
      </c>
      <c r="AC196" s="3">
        <v>0</v>
      </c>
      <c r="AD196" s="3">
        <v>0</v>
      </c>
      <c r="AE196" s="3">
        <v>0</v>
      </c>
    </row>
    <row r="197" spans="15:31" x14ac:dyDescent="0.25">
      <c r="O197" s="3" t="s">
        <v>189</v>
      </c>
      <c r="P197" s="3">
        <v>0</v>
      </c>
      <c r="Q197" s="3">
        <v>0</v>
      </c>
      <c r="R197" s="3">
        <v>0</v>
      </c>
      <c r="S197" s="3">
        <v>0</v>
      </c>
      <c r="T197" s="3">
        <v>0</v>
      </c>
      <c r="U197" s="3">
        <v>0</v>
      </c>
      <c r="V197" s="3">
        <v>0</v>
      </c>
      <c r="W197" s="3">
        <v>0</v>
      </c>
      <c r="X197" s="3">
        <v>0</v>
      </c>
      <c r="Y197" s="3">
        <v>0</v>
      </c>
      <c r="Z197" s="3">
        <v>0</v>
      </c>
      <c r="AA197" s="3">
        <v>0</v>
      </c>
      <c r="AB197" s="8">
        <v>0</v>
      </c>
      <c r="AC197" s="3">
        <v>0</v>
      </c>
      <c r="AD197" s="3">
        <v>0</v>
      </c>
      <c r="AE197" s="3">
        <v>0</v>
      </c>
    </row>
    <row r="198" spans="15:31" x14ac:dyDescent="0.25">
      <c r="O198" s="3" t="s">
        <v>190</v>
      </c>
      <c r="P198" s="3">
        <v>0</v>
      </c>
      <c r="Q198" s="3">
        <v>0</v>
      </c>
      <c r="R198" s="3">
        <v>0</v>
      </c>
      <c r="S198" s="3">
        <v>0</v>
      </c>
      <c r="T198" s="3">
        <v>0</v>
      </c>
      <c r="U198" s="3">
        <v>0</v>
      </c>
      <c r="V198" s="3">
        <v>0</v>
      </c>
      <c r="W198" s="3">
        <v>0</v>
      </c>
      <c r="X198" s="3">
        <v>0</v>
      </c>
      <c r="Y198" s="3">
        <v>0</v>
      </c>
      <c r="Z198" s="3">
        <v>0</v>
      </c>
      <c r="AA198" s="3">
        <v>0</v>
      </c>
      <c r="AB198" s="8">
        <v>0</v>
      </c>
      <c r="AC198" s="3">
        <v>0</v>
      </c>
      <c r="AD198" s="3">
        <v>0</v>
      </c>
      <c r="AE198" s="3">
        <v>0</v>
      </c>
    </row>
    <row r="199" spans="15:31" x14ac:dyDescent="0.25">
      <c r="O199" s="3" t="s">
        <v>191</v>
      </c>
      <c r="P199" s="3">
        <v>0</v>
      </c>
      <c r="Q199" s="3">
        <v>0</v>
      </c>
      <c r="R199" s="3">
        <v>0</v>
      </c>
      <c r="S199" s="3">
        <v>0</v>
      </c>
      <c r="T199" s="3">
        <v>0</v>
      </c>
      <c r="U199" s="3">
        <v>0</v>
      </c>
      <c r="V199" s="3">
        <v>0</v>
      </c>
      <c r="W199" s="3">
        <v>0</v>
      </c>
      <c r="X199" s="3">
        <v>0</v>
      </c>
      <c r="Y199" s="3">
        <v>0</v>
      </c>
      <c r="Z199" s="3">
        <v>0</v>
      </c>
      <c r="AA199" s="3">
        <v>0</v>
      </c>
      <c r="AB199" s="8">
        <v>0</v>
      </c>
      <c r="AC199" s="3">
        <v>0</v>
      </c>
      <c r="AD199" s="3">
        <v>0</v>
      </c>
      <c r="AE199" s="3">
        <v>0</v>
      </c>
    </row>
    <row r="200" spans="15:31" x14ac:dyDescent="0.25">
      <c r="O200" s="3" t="s">
        <v>192</v>
      </c>
      <c r="P200" s="3">
        <v>0</v>
      </c>
      <c r="Q200" s="3">
        <v>0</v>
      </c>
      <c r="R200" s="3">
        <v>0</v>
      </c>
      <c r="S200" s="3">
        <v>0</v>
      </c>
      <c r="T200" s="3">
        <v>0</v>
      </c>
      <c r="U200" s="3">
        <v>0</v>
      </c>
      <c r="V200" s="3">
        <v>0</v>
      </c>
      <c r="W200" s="3">
        <v>0</v>
      </c>
      <c r="X200" s="3">
        <v>0</v>
      </c>
      <c r="Y200" s="3">
        <v>0</v>
      </c>
      <c r="Z200" s="3">
        <v>0</v>
      </c>
      <c r="AA200" s="3">
        <v>0</v>
      </c>
      <c r="AB200" s="8">
        <v>0</v>
      </c>
      <c r="AC200" s="3">
        <v>0</v>
      </c>
      <c r="AD200" s="3">
        <v>0</v>
      </c>
      <c r="AE200" s="3">
        <v>0</v>
      </c>
    </row>
    <row r="201" spans="15:31" x14ac:dyDescent="0.25">
      <c r="O201" s="3" t="s">
        <v>193</v>
      </c>
      <c r="P201" s="3">
        <v>0</v>
      </c>
      <c r="Q201" s="3">
        <v>0</v>
      </c>
      <c r="R201" s="3">
        <v>0</v>
      </c>
      <c r="S201" s="3">
        <v>0</v>
      </c>
      <c r="T201" s="3">
        <v>0</v>
      </c>
      <c r="U201" s="3">
        <v>0</v>
      </c>
      <c r="V201" s="3">
        <v>0</v>
      </c>
      <c r="W201" s="3">
        <v>0</v>
      </c>
      <c r="X201" s="3">
        <v>0</v>
      </c>
      <c r="Y201" s="3">
        <v>0</v>
      </c>
      <c r="Z201" s="3">
        <v>0</v>
      </c>
      <c r="AA201" s="3">
        <v>0</v>
      </c>
      <c r="AB201" s="8">
        <v>0</v>
      </c>
      <c r="AC201" s="3">
        <v>0</v>
      </c>
      <c r="AD201" s="3">
        <v>0</v>
      </c>
      <c r="AE201" s="3">
        <v>0</v>
      </c>
    </row>
    <row r="202" spans="15:31" x14ac:dyDescent="0.25">
      <c r="O202" s="3" t="s">
        <v>194</v>
      </c>
      <c r="P202" s="3">
        <v>0</v>
      </c>
      <c r="Q202" s="3">
        <v>0</v>
      </c>
      <c r="R202" s="3">
        <v>0</v>
      </c>
      <c r="S202" s="3">
        <v>0</v>
      </c>
      <c r="T202" s="3">
        <v>0</v>
      </c>
      <c r="U202" s="3">
        <v>0</v>
      </c>
      <c r="V202" s="3">
        <v>0</v>
      </c>
      <c r="W202" s="3">
        <v>0</v>
      </c>
      <c r="X202" s="3">
        <v>0</v>
      </c>
      <c r="Y202" s="3">
        <v>0</v>
      </c>
      <c r="Z202" s="3">
        <v>0</v>
      </c>
      <c r="AA202" s="3">
        <v>0</v>
      </c>
      <c r="AB202" s="8">
        <v>0</v>
      </c>
      <c r="AC202" s="3">
        <v>0</v>
      </c>
      <c r="AD202" s="3">
        <v>0</v>
      </c>
      <c r="AE202" s="3">
        <v>0</v>
      </c>
    </row>
    <row r="203" spans="15:31" x14ac:dyDescent="0.25">
      <c r="O203" s="3" t="s">
        <v>195</v>
      </c>
      <c r="P203" s="3">
        <v>0</v>
      </c>
      <c r="Q203" s="3">
        <v>0</v>
      </c>
      <c r="R203" s="3">
        <v>0</v>
      </c>
      <c r="S203" s="3">
        <v>0</v>
      </c>
      <c r="T203" s="3">
        <v>0</v>
      </c>
      <c r="U203" s="3">
        <v>0</v>
      </c>
      <c r="V203" s="3">
        <v>0</v>
      </c>
      <c r="W203" s="3">
        <v>0</v>
      </c>
      <c r="X203" s="3">
        <v>0</v>
      </c>
      <c r="Y203" s="3">
        <v>0</v>
      </c>
      <c r="Z203" s="3">
        <v>0</v>
      </c>
      <c r="AA203" s="3">
        <v>0</v>
      </c>
      <c r="AB203" s="8">
        <v>0</v>
      </c>
      <c r="AC203" s="3">
        <v>0</v>
      </c>
      <c r="AD203" s="3">
        <v>0</v>
      </c>
      <c r="AE203" s="3">
        <v>0</v>
      </c>
    </row>
    <row r="204" spans="15:31" x14ac:dyDescent="0.25">
      <c r="O204" s="3" t="s">
        <v>196</v>
      </c>
      <c r="P204" s="3">
        <v>0</v>
      </c>
      <c r="Q204" s="3">
        <v>0</v>
      </c>
      <c r="R204" s="3">
        <v>0</v>
      </c>
      <c r="S204" s="3">
        <v>0</v>
      </c>
      <c r="T204" s="3">
        <v>0</v>
      </c>
      <c r="U204" s="3">
        <v>0</v>
      </c>
      <c r="V204" s="3">
        <v>0</v>
      </c>
      <c r="W204" s="3">
        <v>0</v>
      </c>
      <c r="X204" s="3">
        <v>0</v>
      </c>
      <c r="Y204" s="3">
        <v>0</v>
      </c>
      <c r="Z204" s="3">
        <v>0</v>
      </c>
      <c r="AA204" s="3">
        <v>0</v>
      </c>
      <c r="AB204" s="8">
        <v>0</v>
      </c>
      <c r="AC204" s="3">
        <v>0</v>
      </c>
      <c r="AD204" s="3">
        <v>0</v>
      </c>
      <c r="AE204" s="3">
        <v>0</v>
      </c>
    </row>
    <row r="205" spans="15:31" x14ac:dyDescent="0.25">
      <c r="O205" s="3" t="s">
        <v>197</v>
      </c>
      <c r="P205" s="3">
        <v>0</v>
      </c>
      <c r="Q205" s="3">
        <v>0</v>
      </c>
      <c r="R205" s="3">
        <v>0</v>
      </c>
      <c r="S205" s="3">
        <v>0</v>
      </c>
      <c r="T205" s="3">
        <v>0</v>
      </c>
      <c r="U205" s="3">
        <v>0</v>
      </c>
      <c r="V205" s="3">
        <v>0</v>
      </c>
      <c r="W205" s="3">
        <v>0</v>
      </c>
      <c r="X205" s="3">
        <v>0</v>
      </c>
      <c r="Y205" s="3">
        <v>0</v>
      </c>
      <c r="Z205" s="3">
        <v>0</v>
      </c>
      <c r="AA205" s="3">
        <v>0</v>
      </c>
      <c r="AB205" s="8">
        <v>0</v>
      </c>
      <c r="AC205" s="3">
        <v>0</v>
      </c>
      <c r="AD205" s="3">
        <v>0</v>
      </c>
      <c r="AE205" s="3">
        <v>0</v>
      </c>
    </row>
    <row r="206" spans="15:31" x14ac:dyDescent="0.25">
      <c r="O206" s="3" t="s">
        <v>198</v>
      </c>
      <c r="P206" s="3">
        <v>0</v>
      </c>
      <c r="Q206" s="3">
        <v>0</v>
      </c>
      <c r="R206" s="3">
        <v>0</v>
      </c>
      <c r="S206" s="3">
        <v>0</v>
      </c>
      <c r="T206" s="3">
        <v>0</v>
      </c>
      <c r="U206" s="3">
        <v>0</v>
      </c>
      <c r="V206" s="3">
        <v>0</v>
      </c>
      <c r="W206" s="3">
        <v>0</v>
      </c>
      <c r="X206" s="3">
        <v>0</v>
      </c>
      <c r="Y206" s="3">
        <v>0</v>
      </c>
      <c r="Z206" s="3">
        <v>0</v>
      </c>
      <c r="AA206" s="3">
        <v>0</v>
      </c>
      <c r="AB206" s="8">
        <v>0</v>
      </c>
      <c r="AC206" s="3">
        <v>0</v>
      </c>
      <c r="AD206" s="3">
        <v>0</v>
      </c>
      <c r="AE206" s="3">
        <v>0</v>
      </c>
    </row>
    <row r="207" spans="15:31" x14ac:dyDescent="0.25">
      <c r="O207" s="3" t="s">
        <v>199</v>
      </c>
      <c r="P207" s="3">
        <v>0</v>
      </c>
      <c r="Q207" s="3">
        <v>0</v>
      </c>
      <c r="R207" s="3">
        <v>0</v>
      </c>
      <c r="S207" s="3">
        <v>0</v>
      </c>
      <c r="T207" s="3">
        <v>0</v>
      </c>
      <c r="U207" s="3">
        <v>0</v>
      </c>
      <c r="V207" s="3">
        <v>0</v>
      </c>
      <c r="W207" s="3">
        <v>0</v>
      </c>
      <c r="X207" s="3">
        <v>0</v>
      </c>
      <c r="Y207" s="3">
        <v>0</v>
      </c>
      <c r="Z207" s="3">
        <v>0</v>
      </c>
      <c r="AA207" s="3">
        <v>0</v>
      </c>
      <c r="AB207" s="8">
        <v>0</v>
      </c>
      <c r="AC207" s="3">
        <v>0</v>
      </c>
      <c r="AD207" s="3">
        <v>0</v>
      </c>
      <c r="AE207" s="3">
        <v>0</v>
      </c>
    </row>
    <row r="208" spans="15:31" x14ac:dyDescent="0.25">
      <c r="O208" s="3" t="s">
        <v>200</v>
      </c>
      <c r="P208" s="3">
        <v>0</v>
      </c>
      <c r="Q208" s="3">
        <v>0</v>
      </c>
      <c r="R208" s="3">
        <v>0</v>
      </c>
      <c r="S208" s="3">
        <v>0</v>
      </c>
      <c r="T208" s="3">
        <v>0</v>
      </c>
      <c r="U208" s="3">
        <v>0</v>
      </c>
      <c r="V208" s="3">
        <v>0</v>
      </c>
      <c r="W208" s="3">
        <v>0</v>
      </c>
      <c r="X208" s="3">
        <v>0</v>
      </c>
      <c r="Y208" s="3">
        <v>0</v>
      </c>
      <c r="Z208" s="3">
        <v>0</v>
      </c>
      <c r="AA208" s="3">
        <v>0</v>
      </c>
      <c r="AB208" s="8">
        <v>0</v>
      </c>
      <c r="AC208" s="3">
        <v>0</v>
      </c>
      <c r="AD208" s="3">
        <v>0</v>
      </c>
      <c r="AE208" s="3">
        <v>0</v>
      </c>
    </row>
    <row r="209" spans="15:31" x14ac:dyDescent="0.25">
      <c r="O209" s="3" t="s">
        <v>201</v>
      </c>
      <c r="P209" s="3">
        <v>0</v>
      </c>
      <c r="Q209" s="3">
        <v>0</v>
      </c>
      <c r="R209" s="3">
        <v>0</v>
      </c>
      <c r="S209" s="3">
        <v>0</v>
      </c>
      <c r="T209" s="3">
        <v>0</v>
      </c>
      <c r="U209" s="3">
        <v>0</v>
      </c>
      <c r="V209" s="3">
        <v>0</v>
      </c>
      <c r="W209" s="3">
        <v>0</v>
      </c>
      <c r="X209" s="3">
        <v>0</v>
      </c>
      <c r="Y209" s="3">
        <v>0</v>
      </c>
      <c r="Z209" s="3">
        <v>0</v>
      </c>
      <c r="AA209" s="3">
        <v>0</v>
      </c>
      <c r="AB209" s="8">
        <v>0</v>
      </c>
      <c r="AC209" s="3">
        <v>0</v>
      </c>
      <c r="AD209" s="3">
        <v>0</v>
      </c>
      <c r="AE209" s="3">
        <v>0</v>
      </c>
    </row>
    <row r="210" spans="15:31" x14ac:dyDescent="0.25">
      <c r="O210" s="3" t="s">
        <v>202</v>
      </c>
      <c r="P210" s="3">
        <v>0</v>
      </c>
      <c r="Q210" s="3">
        <v>0</v>
      </c>
      <c r="R210" s="3">
        <v>0</v>
      </c>
      <c r="S210" s="3">
        <v>0</v>
      </c>
      <c r="T210" s="3">
        <v>0</v>
      </c>
      <c r="U210" s="3">
        <v>0</v>
      </c>
      <c r="V210" s="3">
        <v>0</v>
      </c>
      <c r="W210" s="3">
        <v>0</v>
      </c>
      <c r="X210" s="3">
        <v>0</v>
      </c>
      <c r="Y210" s="3">
        <v>0</v>
      </c>
      <c r="Z210" s="3">
        <v>0</v>
      </c>
      <c r="AA210" s="3">
        <v>0</v>
      </c>
      <c r="AB210" s="8">
        <v>0</v>
      </c>
      <c r="AC210" s="3">
        <v>0</v>
      </c>
      <c r="AD210" s="3">
        <v>0</v>
      </c>
      <c r="AE210" s="3">
        <v>0</v>
      </c>
    </row>
    <row r="211" spans="15:31" x14ac:dyDescent="0.25">
      <c r="O211" s="3" t="s">
        <v>203</v>
      </c>
      <c r="P211" s="3">
        <v>0</v>
      </c>
      <c r="Q211" s="3">
        <v>0</v>
      </c>
      <c r="R211" s="3">
        <v>0</v>
      </c>
      <c r="S211" s="3">
        <v>0</v>
      </c>
      <c r="T211" s="3">
        <v>0</v>
      </c>
      <c r="U211" s="3">
        <v>0</v>
      </c>
      <c r="V211" s="3">
        <v>0</v>
      </c>
      <c r="W211" s="3">
        <v>0</v>
      </c>
      <c r="X211" s="3">
        <v>0</v>
      </c>
      <c r="Y211" s="3">
        <v>0</v>
      </c>
      <c r="Z211" s="3">
        <v>0</v>
      </c>
      <c r="AA211" s="3">
        <v>0</v>
      </c>
      <c r="AB211" s="8">
        <v>0</v>
      </c>
      <c r="AC211" s="3">
        <v>0</v>
      </c>
      <c r="AD211" s="3">
        <v>0</v>
      </c>
      <c r="AE211" s="3">
        <v>0</v>
      </c>
    </row>
    <row r="212" spans="15:31" x14ac:dyDescent="0.25">
      <c r="O212" s="3" t="s">
        <v>204</v>
      </c>
      <c r="P212" s="3">
        <v>0</v>
      </c>
      <c r="Q212" s="3">
        <v>0</v>
      </c>
      <c r="R212" s="3">
        <v>0</v>
      </c>
      <c r="S212" s="3">
        <v>0</v>
      </c>
      <c r="T212" s="3">
        <v>0</v>
      </c>
      <c r="U212" s="3">
        <v>0</v>
      </c>
      <c r="V212" s="3">
        <v>0</v>
      </c>
      <c r="W212" s="3">
        <v>0</v>
      </c>
      <c r="X212" s="3">
        <v>0</v>
      </c>
      <c r="Y212" s="3">
        <v>0</v>
      </c>
      <c r="Z212" s="3">
        <v>0</v>
      </c>
      <c r="AA212" s="3">
        <v>0</v>
      </c>
      <c r="AB212" s="8">
        <v>0</v>
      </c>
      <c r="AC212" s="3">
        <v>0</v>
      </c>
      <c r="AD212" s="3">
        <v>0</v>
      </c>
      <c r="AE212" s="3">
        <v>0</v>
      </c>
    </row>
    <row r="213" spans="15:31" x14ac:dyDescent="0.25">
      <c r="O213" s="3" t="s">
        <v>205</v>
      </c>
      <c r="P213" s="3">
        <v>0</v>
      </c>
      <c r="Q213" s="3">
        <v>0</v>
      </c>
      <c r="R213" s="3">
        <v>0</v>
      </c>
      <c r="S213" s="3">
        <v>0</v>
      </c>
      <c r="T213" s="3">
        <v>0</v>
      </c>
      <c r="U213" s="3">
        <v>0</v>
      </c>
      <c r="V213" s="3">
        <v>0</v>
      </c>
      <c r="W213" s="3">
        <v>0</v>
      </c>
      <c r="X213" s="3">
        <v>0</v>
      </c>
      <c r="Y213" s="3">
        <v>0</v>
      </c>
      <c r="Z213" s="3">
        <v>0</v>
      </c>
      <c r="AA213" s="3">
        <v>0</v>
      </c>
      <c r="AB213" s="8">
        <v>0</v>
      </c>
      <c r="AC213" s="3">
        <v>0</v>
      </c>
      <c r="AD213" s="3">
        <v>0</v>
      </c>
      <c r="AE213" s="3">
        <v>0</v>
      </c>
    </row>
    <row r="214" spans="15:31" x14ac:dyDescent="0.25">
      <c r="O214" s="3" t="s">
        <v>206</v>
      </c>
      <c r="P214" s="3">
        <v>0</v>
      </c>
      <c r="Q214" s="3">
        <v>0</v>
      </c>
      <c r="R214" s="3">
        <v>0</v>
      </c>
      <c r="S214" s="3">
        <v>0</v>
      </c>
      <c r="T214" s="3">
        <v>0</v>
      </c>
      <c r="U214" s="3">
        <v>0</v>
      </c>
      <c r="V214" s="3">
        <v>0</v>
      </c>
      <c r="W214" s="3">
        <v>0</v>
      </c>
      <c r="X214" s="3">
        <v>0</v>
      </c>
      <c r="Y214" s="3">
        <v>0</v>
      </c>
      <c r="Z214" s="3">
        <v>0</v>
      </c>
      <c r="AA214" s="3">
        <v>0</v>
      </c>
      <c r="AB214" s="8">
        <v>0</v>
      </c>
      <c r="AC214" s="3">
        <v>0</v>
      </c>
      <c r="AD214" s="3">
        <v>0</v>
      </c>
      <c r="AE214" s="3">
        <v>0</v>
      </c>
    </row>
    <row r="215" spans="15:31" x14ac:dyDescent="0.25">
      <c r="O215" s="3" t="s">
        <v>207</v>
      </c>
      <c r="P215" s="3">
        <v>0</v>
      </c>
      <c r="Q215" s="3">
        <v>0</v>
      </c>
      <c r="R215" s="3">
        <v>0</v>
      </c>
      <c r="S215" s="3">
        <v>0</v>
      </c>
      <c r="T215" s="3">
        <v>0</v>
      </c>
      <c r="U215" s="3">
        <v>0</v>
      </c>
      <c r="V215" s="3">
        <v>0</v>
      </c>
      <c r="W215" s="3">
        <v>0</v>
      </c>
      <c r="X215" s="3">
        <v>0</v>
      </c>
      <c r="Y215" s="3">
        <v>1</v>
      </c>
      <c r="Z215" s="3">
        <v>0</v>
      </c>
      <c r="AA215" s="3">
        <v>0</v>
      </c>
      <c r="AB215" s="8">
        <v>0</v>
      </c>
      <c r="AC215" s="3">
        <v>0</v>
      </c>
      <c r="AD215" s="3">
        <v>0</v>
      </c>
      <c r="AE215" s="3">
        <v>0</v>
      </c>
    </row>
    <row r="216" spans="15:31" x14ac:dyDescent="0.25">
      <c r="O216" s="3" t="s">
        <v>208</v>
      </c>
      <c r="P216" s="3">
        <v>0</v>
      </c>
      <c r="Q216" s="3">
        <v>0</v>
      </c>
      <c r="R216" s="3">
        <v>0</v>
      </c>
      <c r="S216" s="3">
        <v>0</v>
      </c>
      <c r="T216" s="3">
        <v>0</v>
      </c>
      <c r="U216" s="3">
        <v>0</v>
      </c>
      <c r="V216" s="3">
        <v>0</v>
      </c>
      <c r="W216" s="3">
        <v>0</v>
      </c>
      <c r="X216" s="3">
        <v>0</v>
      </c>
      <c r="Y216" s="3">
        <v>0</v>
      </c>
      <c r="Z216" s="3">
        <v>0</v>
      </c>
      <c r="AA216" s="3">
        <v>0</v>
      </c>
      <c r="AB216" s="8">
        <v>0</v>
      </c>
      <c r="AC216" s="3">
        <v>0</v>
      </c>
      <c r="AD216" s="3">
        <v>0</v>
      </c>
      <c r="AE216" s="3">
        <v>0</v>
      </c>
    </row>
    <row r="217" spans="15:31" x14ac:dyDescent="0.25">
      <c r="O217" s="3" t="s">
        <v>209</v>
      </c>
      <c r="P217" s="3">
        <v>0</v>
      </c>
      <c r="Q217" s="3">
        <v>0</v>
      </c>
      <c r="R217" s="3">
        <v>0</v>
      </c>
      <c r="S217" s="3">
        <v>0</v>
      </c>
      <c r="T217" s="3">
        <v>0</v>
      </c>
      <c r="U217" s="3">
        <v>0</v>
      </c>
      <c r="V217" s="3">
        <v>0</v>
      </c>
      <c r="W217" s="3">
        <v>0</v>
      </c>
      <c r="X217" s="3">
        <v>0</v>
      </c>
      <c r="Y217" s="3">
        <v>0</v>
      </c>
      <c r="Z217" s="3">
        <v>0</v>
      </c>
      <c r="AA217" s="3">
        <v>0</v>
      </c>
      <c r="AB217" s="8">
        <v>0</v>
      </c>
      <c r="AC217" s="3">
        <v>0</v>
      </c>
      <c r="AD217" s="3">
        <v>0</v>
      </c>
      <c r="AE217" s="3">
        <v>0</v>
      </c>
    </row>
    <row r="218" spans="15:31" x14ac:dyDescent="0.25">
      <c r="O218" s="3" t="s">
        <v>210</v>
      </c>
      <c r="P218" s="3">
        <v>0</v>
      </c>
      <c r="Q218" s="3">
        <v>0</v>
      </c>
      <c r="R218" s="3">
        <v>0</v>
      </c>
      <c r="S218" s="3">
        <v>0</v>
      </c>
      <c r="T218" s="3">
        <v>0</v>
      </c>
      <c r="U218" s="3">
        <v>0</v>
      </c>
      <c r="V218" s="3">
        <v>0</v>
      </c>
      <c r="W218" s="3">
        <v>0</v>
      </c>
      <c r="X218" s="3">
        <v>0</v>
      </c>
      <c r="Y218" s="3">
        <v>0</v>
      </c>
      <c r="Z218" s="3">
        <v>0</v>
      </c>
      <c r="AA218" s="3">
        <v>0</v>
      </c>
      <c r="AB218" s="8">
        <v>0</v>
      </c>
      <c r="AC218" s="3">
        <v>0</v>
      </c>
      <c r="AD218" s="3">
        <v>0</v>
      </c>
      <c r="AE218" s="3">
        <v>0</v>
      </c>
    </row>
    <row r="219" spans="15:31" x14ac:dyDescent="0.25">
      <c r="O219" s="3" t="s">
        <v>211</v>
      </c>
      <c r="P219" s="3">
        <v>0</v>
      </c>
      <c r="Q219" s="3">
        <v>0</v>
      </c>
      <c r="R219" s="3">
        <v>0</v>
      </c>
      <c r="S219" s="3">
        <v>0</v>
      </c>
      <c r="T219" s="3">
        <v>0</v>
      </c>
      <c r="U219" s="3">
        <v>0</v>
      </c>
      <c r="V219" s="3">
        <v>0</v>
      </c>
      <c r="W219" s="3">
        <v>0</v>
      </c>
      <c r="X219" s="3">
        <v>0</v>
      </c>
      <c r="Y219" s="3">
        <v>0</v>
      </c>
      <c r="Z219" s="3">
        <v>0</v>
      </c>
      <c r="AA219" s="3">
        <v>0</v>
      </c>
      <c r="AB219" s="8">
        <v>0</v>
      </c>
      <c r="AC219" s="3">
        <v>0</v>
      </c>
      <c r="AD219" s="3">
        <v>0</v>
      </c>
      <c r="AE219" s="3">
        <v>0</v>
      </c>
    </row>
    <row r="220" spans="15:31" x14ac:dyDescent="0.25">
      <c r="O220" s="3" t="s">
        <v>212</v>
      </c>
      <c r="P220" s="3">
        <v>0</v>
      </c>
      <c r="Q220" s="3">
        <v>0</v>
      </c>
      <c r="R220" s="3">
        <v>0</v>
      </c>
      <c r="S220" s="3">
        <v>0</v>
      </c>
      <c r="T220" s="3">
        <v>0</v>
      </c>
      <c r="U220" s="3">
        <v>0</v>
      </c>
      <c r="V220" s="3">
        <v>0</v>
      </c>
      <c r="W220" s="3">
        <v>0</v>
      </c>
      <c r="X220" s="3">
        <v>0</v>
      </c>
      <c r="Y220" s="3">
        <v>0</v>
      </c>
      <c r="Z220" s="3">
        <v>0</v>
      </c>
      <c r="AA220" s="3">
        <v>0</v>
      </c>
      <c r="AB220" s="8">
        <v>0</v>
      </c>
      <c r="AC220" s="3">
        <v>0</v>
      </c>
      <c r="AD220" s="3">
        <v>0</v>
      </c>
      <c r="AE220" s="3">
        <v>0</v>
      </c>
    </row>
    <row r="221" spans="15:31" x14ac:dyDescent="0.25">
      <c r="O221" s="3" t="s">
        <v>213</v>
      </c>
      <c r="P221" s="3">
        <v>0</v>
      </c>
      <c r="Q221" s="3">
        <v>0</v>
      </c>
      <c r="R221" s="3">
        <v>0</v>
      </c>
      <c r="S221" s="3">
        <v>0</v>
      </c>
      <c r="T221" s="3">
        <v>0</v>
      </c>
      <c r="U221" s="3">
        <v>0</v>
      </c>
      <c r="V221" s="3">
        <v>0</v>
      </c>
      <c r="W221" s="3">
        <v>0</v>
      </c>
      <c r="X221" s="3">
        <v>0</v>
      </c>
      <c r="Y221" s="3">
        <v>0</v>
      </c>
      <c r="Z221" s="3">
        <v>0</v>
      </c>
      <c r="AA221" s="3">
        <v>0</v>
      </c>
      <c r="AB221" s="8">
        <v>0</v>
      </c>
      <c r="AC221" s="3">
        <v>0</v>
      </c>
      <c r="AD221" s="3">
        <v>0</v>
      </c>
      <c r="AE221" s="3">
        <v>0</v>
      </c>
    </row>
    <row r="222" spans="15:31" x14ac:dyDescent="0.25">
      <c r="O222" s="3" t="s">
        <v>214</v>
      </c>
      <c r="P222" s="3">
        <v>0</v>
      </c>
      <c r="Q222" s="3">
        <v>0</v>
      </c>
      <c r="R222" s="3">
        <v>0</v>
      </c>
      <c r="S222" s="3">
        <v>0</v>
      </c>
      <c r="T222" s="3">
        <v>0</v>
      </c>
      <c r="U222" s="3">
        <v>0</v>
      </c>
      <c r="V222" s="3">
        <v>0</v>
      </c>
      <c r="W222" s="3">
        <v>0</v>
      </c>
      <c r="X222" s="3">
        <v>0</v>
      </c>
      <c r="Y222" s="3">
        <v>0</v>
      </c>
      <c r="Z222" s="3">
        <v>0</v>
      </c>
      <c r="AA222" s="3">
        <v>0</v>
      </c>
      <c r="AB222" s="8">
        <v>0</v>
      </c>
      <c r="AC222" s="3">
        <v>0</v>
      </c>
      <c r="AD222" s="3">
        <v>0</v>
      </c>
      <c r="AE222" s="3">
        <v>0</v>
      </c>
    </row>
    <row r="223" spans="15:31" x14ac:dyDescent="0.25">
      <c r="O223" s="3" t="s">
        <v>215</v>
      </c>
      <c r="P223" s="3">
        <v>0</v>
      </c>
      <c r="Q223" s="3">
        <v>0</v>
      </c>
      <c r="R223" s="3">
        <v>0</v>
      </c>
      <c r="S223" s="3">
        <v>0</v>
      </c>
      <c r="T223" s="3">
        <v>0</v>
      </c>
      <c r="U223" s="3">
        <v>0</v>
      </c>
      <c r="V223" s="3">
        <v>0</v>
      </c>
      <c r="W223" s="3">
        <v>0</v>
      </c>
      <c r="X223" s="3">
        <v>0</v>
      </c>
      <c r="Y223" s="3">
        <v>0</v>
      </c>
      <c r="Z223" s="3">
        <v>0</v>
      </c>
      <c r="AA223" s="3">
        <v>0</v>
      </c>
      <c r="AB223" s="8">
        <v>0</v>
      </c>
      <c r="AC223" s="3">
        <v>0</v>
      </c>
      <c r="AD223" s="3">
        <v>0</v>
      </c>
      <c r="AE223" s="3">
        <v>0</v>
      </c>
    </row>
    <row r="224" spans="15:31" x14ac:dyDescent="0.25">
      <c r="O224" s="3" t="s">
        <v>216</v>
      </c>
      <c r="P224" s="3">
        <v>0</v>
      </c>
      <c r="Q224" s="3">
        <v>0</v>
      </c>
      <c r="R224" s="3">
        <v>0</v>
      </c>
      <c r="S224" s="3">
        <v>0</v>
      </c>
      <c r="T224" s="3">
        <v>0</v>
      </c>
      <c r="U224" s="3">
        <v>0</v>
      </c>
      <c r="V224" s="3">
        <v>0</v>
      </c>
      <c r="W224" s="3">
        <v>0</v>
      </c>
      <c r="X224" s="3">
        <v>0</v>
      </c>
      <c r="Y224" s="3">
        <v>0</v>
      </c>
      <c r="Z224" s="3">
        <v>0</v>
      </c>
      <c r="AA224" s="3">
        <v>0</v>
      </c>
      <c r="AB224" s="8">
        <v>0</v>
      </c>
      <c r="AC224" s="3">
        <v>0</v>
      </c>
      <c r="AD224" s="3">
        <v>0</v>
      </c>
      <c r="AE224" s="3">
        <v>0</v>
      </c>
    </row>
    <row r="225" spans="15:31" x14ac:dyDescent="0.25">
      <c r="O225" s="3" t="s">
        <v>217</v>
      </c>
      <c r="P225" s="3">
        <v>0</v>
      </c>
      <c r="Q225" s="3">
        <v>0</v>
      </c>
      <c r="R225" s="3">
        <v>0</v>
      </c>
      <c r="S225" s="3">
        <v>0</v>
      </c>
      <c r="T225" s="3">
        <v>0</v>
      </c>
      <c r="U225" s="3">
        <v>0</v>
      </c>
      <c r="V225" s="3">
        <v>0</v>
      </c>
      <c r="W225" s="3">
        <v>0</v>
      </c>
      <c r="X225" s="3">
        <v>0</v>
      </c>
      <c r="Y225" s="3">
        <v>0</v>
      </c>
      <c r="Z225" s="3">
        <v>0</v>
      </c>
      <c r="AA225" s="3">
        <v>0</v>
      </c>
      <c r="AB225" s="8">
        <v>0</v>
      </c>
      <c r="AC225" s="3">
        <v>0</v>
      </c>
      <c r="AD225" s="3">
        <v>0</v>
      </c>
      <c r="AE225" s="3">
        <v>0</v>
      </c>
    </row>
    <row r="226" spans="15:31" x14ac:dyDescent="0.25">
      <c r="O226" s="3" t="s">
        <v>218</v>
      </c>
      <c r="P226" s="3">
        <v>0</v>
      </c>
      <c r="Q226" s="3">
        <v>0</v>
      </c>
      <c r="R226" s="3">
        <v>0</v>
      </c>
      <c r="S226" s="3">
        <v>0</v>
      </c>
      <c r="T226" s="3">
        <v>0</v>
      </c>
      <c r="U226" s="3">
        <v>0</v>
      </c>
      <c r="V226" s="3">
        <v>0</v>
      </c>
      <c r="W226" s="3">
        <v>0</v>
      </c>
      <c r="X226" s="3">
        <v>0</v>
      </c>
      <c r="Y226" s="3">
        <v>0</v>
      </c>
      <c r="Z226" s="3">
        <v>0</v>
      </c>
      <c r="AA226" s="3">
        <v>0</v>
      </c>
      <c r="AB226" s="8">
        <v>0</v>
      </c>
      <c r="AC226" s="3">
        <v>0</v>
      </c>
      <c r="AD226" s="3">
        <v>0</v>
      </c>
      <c r="AE226" s="3">
        <v>0</v>
      </c>
    </row>
    <row r="227" spans="15:31" x14ac:dyDescent="0.25">
      <c r="O227" s="3" t="s">
        <v>219</v>
      </c>
      <c r="P227" s="3">
        <v>0</v>
      </c>
      <c r="Q227" s="3">
        <v>0</v>
      </c>
      <c r="R227" s="3">
        <v>0</v>
      </c>
      <c r="S227" s="3">
        <v>0</v>
      </c>
      <c r="T227" s="3">
        <v>0</v>
      </c>
      <c r="U227" s="3">
        <v>0</v>
      </c>
      <c r="V227" s="3">
        <v>0</v>
      </c>
      <c r="W227" s="3">
        <v>0</v>
      </c>
      <c r="X227" s="3">
        <v>0</v>
      </c>
      <c r="Y227" s="3">
        <v>0</v>
      </c>
      <c r="Z227" s="3">
        <v>0</v>
      </c>
      <c r="AA227" s="3">
        <v>0</v>
      </c>
      <c r="AB227" s="8">
        <v>0</v>
      </c>
      <c r="AC227" s="3">
        <v>0</v>
      </c>
      <c r="AD227" s="3">
        <v>0</v>
      </c>
      <c r="AE227" s="3">
        <v>0</v>
      </c>
    </row>
    <row r="228" spans="15:31" x14ac:dyDescent="0.25">
      <c r="O228" s="3" t="s">
        <v>220</v>
      </c>
      <c r="P228" s="3">
        <v>0</v>
      </c>
      <c r="Q228" s="3">
        <v>0</v>
      </c>
      <c r="R228" s="3">
        <v>0</v>
      </c>
      <c r="S228" s="3">
        <v>0</v>
      </c>
      <c r="T228" s="3">
        <v>0</v>
      </c>
      <c r="U228" s="3">
        <v>0</v>
      </c>
      <c r="V228" s="3">
        <v>0</v>
      </c>
      <c r="W228" s="3">
        <v>0</v>
      </c>
      <c r="X228" s="3">
        <v>0</v>
      </c>
      <c r="Y228" s="3">
        <v>0</v>
      </c>
      <c r="Z228" s="3">
        <v>0</v>
      </c>
      <c r="AA228" s="3">
        <v>0</v>
      </c>
      <c r="AB228" s="8">
        <v>0</v>
      </c>
      <c r="AC228" s="3">
        <v>0</v>
      </c>
      <c r="AD228" s="3">
        <v>0</v>
      </c>
      <c r="AE228" s="3">
        <v>0</v>
      </c>
    </row>
    <row r="229" spans="15:31" x14ac:dyDescent="0.25">
      <c r="O229" s="3" t="s">
        <v>221</v>
      </c>
      <c r="P229" s="3">
        <v>0</v>
      </c>
      <c r="Q229" s="3">
        <v>0</v>
      </c>
      <c r="R229" s="3">
        <v>0</v>
      </c>
      <c r="S229" s="3">
        <v>0</v>
      </c>
      <c r="T229" s="3">
        <v>0</v>
      </c>
      <c r="U229" s="3">
        <v>0</v>
      </c>
      <c r="V229" s="3">
        <v>0</v>
      </c>
      <c r="W229" s="3">
        <v>0</v>
      </c>
      <c r="X229" s="3">
        <v>0</v>
      </c>
      <c r="Y229" s="3">
        <v>0</v>
      </c>
      <c r="Z229" s="3">
        <v>0</v>
      </c>
      <c r="AA229" s="3">
        <v>0</v>
      </c>
      <c r="AB229" s="8">
        <v>0</v>
      </c>
      <c r="AC229" s="3">
        <v>0</v>
      </c>
      <c r="AD229" s="3">
        <v>0</v>
      </c>
      <c r="AE229" s="3">
        <v>0</v>
      </c>
    </row>
    <row r="230" spans="15:31" x14ac:dyDescent="0.25">
      <c r="O230" s="3" t="s">
        <v>222</v>
      </c>
      <c r="P230" s="3">
        <v>0</v>
      </c>
      <c r="Q230" s="3">
        <v>0</v>
      </c>
      <c r="R230" s="3">
        <v>0</v>
      </c>
      <c r="S230" s="3">
        <v>0</v>
      </c>
      <c r="T230" s="3">
        <v>0</v>
      </c>
      <c r="U230" s="3">
        <v>0</v>
      </c>
      <c r="V230" s="3">
        <v>0</v>
      </c>
      <c r="W230" s="3">
        <v>0</v>
      </c>
      <c r="X230" s="3">
        <v>0</v>
      </c>
      <c r="Y230" s="3">
        <v>0</v>
      </c>
      <c r="Z230" s="3">
        <v>0</v>
      </c>
      <c r="AA230" s="3">
        <v>0</v>
      </c>
      <c r="AB230" s="8">
        <v>0</v>
      </c>
      <c r="AC230" s="3">
        <v>0</v>
      </c>
      <c r="AD230" s="3">
        <v>0</v>
      </c>
      <c r="AE230" s="3">
        <v>0</v>
      </c>
    </row>
    <row r="231" spans="15:31" x14ac:dyDescent="0.25">
      <c r="O231" s="3" t="s">
        <v>223</v>
      </c>
      <c r="P231" s="3">
        <v>0</v>
      </c>
      <c r="Q231" s="3">
        <v>0</v>
      </c>
      <c r="R231" s="3">
        <v>0</v>
      </c>
      <c r="S231" s="3">
        <v>0</v>
      </c>
      <c r="T231" s="3">
        <v>0</v>
      </c>
      <c r="U231" s="3">
        <v>0</v>
      </c>
      <c r="V231" s="3">
        <v>0</v>
      </c>
      <c r="W231" s="3">
        <v>0</v>
      </c>
      <c r="X231" s="3">
        <v>0</v>
      </c>
      <c r="Y231" s="3">
        <v>0</v>
      </c>
      <c r="Z231" s="3">
        <v>0</v>
      </c>
      <c r="AA231" s="3">
        <v>0</v>
      </c>
      <c r="AB231" s="8">
        <v>0</v>
      </c>
      <c r="AC231" s="3">
        <v>0</v>
      </c>
      <c r="AD231" s="3">
        <v>0</v>
      </c>
      <c r="AE231" s="3">
        <v>0</v>
      </c>
    </row>
    <row r="232" spans="15:31" x14ac:dyDescent="0.25">
      <c r="O232" s="3" t="s">
        <v>224</v>
      </c>
      <c r="P232" s="3">
        <v>0</v>
      </c>
      <c r="Q232" s="3">
        <v>0</v>
      </c>
      <c r="R232" s="3">
        <v>0</v>
      </c>
      <c r="S232" s="3">
        <v>0</v>
      </c>
      <c r="T232" s="3">
        <v>0</v>
      </c>
      <c r="U232" s="3">
        <v>0</v>
      </c>
      <c r="V232" s="3">
        <v>0</v>
      </c>
      <c r="W232" s="3">
        <v>0</v>
      </c>
      <c r="X232" s="3">
        <v>0</v>
      </c>
      <c r="Y232" s="3">
        <v>0</v>
      </c>
      <c r="Z232" s="3">
        <v>0</v>
      </c>
      <c r="AA232" s="3">
        <v>0</v>
      </c>
      <c r="AB232" s="8">
        <v>0</v>
      </c>
      <c r="AC232" s="3">
        <v>0</v>
      </c>
      <c r="AD232" s="3">
        <v>0</v>
      </c>
      <c r="AE232" s="3">
        <v>0</v>
      </c>
    </row>
    <row r="233" spans="15:31" x14ac:dyDescent="0.25">
      <c r="O233" s="3" t="s">
        <v>225</v>
      </c>
      <c r="P233" s="3">
        <v>0</v>
      </c>
      <c r="Q233" s="3">
        <v>0</v>
      </c>
      <c r="R233" s="3">
        <v>0</v>
      </c>
      <c r="S233" s="3">
        <v>0</v>
      </c>
      <c r="T233" s="3">
        <v>0</v>
      </c>
      <c r="U233" s="3">
        <v>0</v>
      </c>
      <c r="V233" s="3">
        <v>0</v>
      </c>
      <c r="W233" s="3">
        <v>0</v>
      </c>
      <c r="X233" s="3">
        <v>0</v>
      </c>
      <c r="Y233" s="3">
        <v>0</v>
      </c>
      <c r="Z233" s="3">
        <v>0</v>
      </c>
      <c r="AA233" s="3">
        <v>0</v>
      </c>
      <c r="AB233" s="8">
        <v>0</v>
      </c>
      <c r="AC233" s="3">
        <v>0</v>
      </c>
      <c r="AD233" s="3">
        <v>0</v>
      </c>
      <c r="AE233" s="3">
        <v>0</v>
      </c>
    </row>
    <row r="234" spans="15:31" x14ac:dyDescent="0.25">
      <c r="O234" s="3" t="s">
        <v>226</v>
      </c>
      <c r="P234" s="3">
        <v>0</v>
      </c>
      <c r="Q234" s="3">
        <v>0</v>
      </c>
      <c r="R234" s="3">
        <v>0</v>
      </c>
      <c r="S234" s="3">
        <v>0</v>
      </c>
      <c r="T234" s="3">
        <v>0</v>
      </c>
      <c r="U234" s="3">
        <v>0</v>
      </c>
      <c r="V234" s="3">
        <v>0</v>
      </c>
      <c r="W234" s="3">
        <v>0</v>
      </c>
      <c r="X234" s="3">
        <v>0</v>
      </c>
      <c r="Y234" s="3">
        <v>0</v>
      </c>
      <c r="Z234" s="3">
        <v>0</v>
      </c>
      <c r="AA234" s="3">
        <v>0</v>
      </c>
      <c r="AB234" s="8">
        <v>0</v>
      </c>
      <c r="AC234" s="3">
        <v>0</v>
      </c>
      <c r="AD234" s="3">
        <v>0</v>
      </c>
      <c r="AE234" s="3">
        <v>0</v>
      </c>
    </row>
    <row r="235" spans="15:31" x14ac:dyDescent="0.25">
      <c r="O235" s="3" t="s">
        <v>227</v>
      </c>
      <c r="P235" s="3">
        <v>0</v>
      </c>
      <c r="Q235" s="3">
        <v>0</v>
      </c>
      <c r="R235" s="3">
        <v>0</v>
      </c>
      <c r="S235" s="3">
        <v>0</v>
      </c>
      <c r="T235" s="3">
        <v>0</v>
      </c>
      <c r="U235" s="3">
        <v>0</v>
      </c>
      <c r="V235" s="3">
        <v>0</v>
      </c>
      <c r="W235" s="3">
        <v>0</v>
      </c>
      <c r="X235" s="3">
        <v>0</v>
      </c>
      <c r="Y235" s="3">
        <v>0</v>
      </c>
      <c r="Z235" s="3">
        <v>0</v>
      </c>
      <c r="AA235" s="3">
        <v>0</v>
      </c>
      <c r="AB235" s="8">
        <v>0</v>
      </c>
      <c r="AC235" s="3">
        <v>0</v>
      </c>
      <c r="AD235" s="3">
        <v>0</v>
      </c>
      <c r="AE235" s="3">
        <v>0</v>
      </c>
    </row>
    <row r="236" spans="15:31" x14ac:dyDescent="0.25">
      <c r="O236" s="3" t="s">
        <v>228</v>
      </c>
      <c r="P236" s="3">
        <v>0</v>
      </c>
      <c r="Q236" s="3">
        <v>0</v>
      </c>
      <c r="R236" s="3">
        <v>0</v>
      </c>
      <c r="S236" s="3">
        <v>0</v>
      </c>
      <c r="T236" s="3">
        <v>0</v>
      </c>
      <c r="U236" s="3">
        <v>0</v>
      </c>
      <c r="V236" s="3">
        <v>0</v>
      </c>
      <c r="W236" s="3">
        <v>0</v>
      </c>
      <c r="X236" s="3">
        <v>0</v>
      </c>
      <c r="Y236" s="3">
        <v>0</v>
      </c>
      <c r="Z236" s="3">
        <v>0</v>
      </c>
      <c r="AA236" s="3">
        <v>0</v>
      </c>
      <c r="AB236" s="8">
        <v>0</v>
      </c>
      <c r="AC236" s="3">
        <v>0</v>
      </c>
      <c r="AD236" s="3">
        <v>0</v>
      </c>
      <c r="AE236" s="3">
        <v>0</v>
      </c>
    </row>
    <row r="237" spans="15:31" x14ac:dyDescent="0.25">
      <c r="O237" s="3" t="s">
        <v>229</v>
      </c>
      <c r="P237" s="3">
        <v>0</v>
      </c>
      <c r="Q237" s="3">
        <v>0</v>
      </c>
      <c r="R237" s="3">
        <v>0</v>
      </c>
      <c r="S237" s="3">
        <v>0</v>
      </c>
      <c r="T237" s="3">
        <v>0</v>
      </c>
      <c r="U237" s="3">
        <v>0</v>
      </c>
      <c r="V237" s="3">
        <v>0</v>
      </c>
      <c r="W237" s="3">
        <v>0</v>
      </c>
      <c r="X237" s="3">
        <v>0</v>
      </c>
      <c r="Y237" s="3">
        <v>0</v>
      </c>
      <c r="Z237" s="3">
        <v>0</v>
      </c>
      <c r="AA237" s="3">
        <v>0</v>
      </c>
      <c r="AB237" s="8">
        <v>0</v>
      </c>
      <c r="AC237" s="3">
        <v>0</v>
      </c>
      <c r="AD237" s="3">
        <v>0</v>
      </c>
      <c r="AE237" s="3">
        <v>0</v>
      </c>
    </row>
    <row r="238" spans="15:31" x14ac:dyDescent="0.25">
      <c r="O238" s="3" t="s">
        <v>230</v>
      </c>
      <c r="P238" s="3">
        <v>0</v>
      </c>
      <c r="Q238" s="3">
        <v>0</v>
      </c>
      <c r="R238" s="3">
        <v>0</v>
      </c>
      <c r="S238" s="3">
        <v>0</v>
      </c>
      <c r="T238" s="3">
        <v>0</v>
      </c>
      <c r="U238" s="3">
        <v>0</v>
      </c>
      <c r="V238" s="3">
        <v>0</v>
      </c>
      <c r="W238" s="3">
        <v>0</v>
      </c>
      <c r="X238" s="3">
        <v>0</v>
      </c>
      <c r="Y238" s="3">
        <v>0</v>
      </c>
      <c r="Z238" s="3">
        <v>0</v>
      </c>
      <c r="AA238" s="3">
        <v>0</v>
      </c>
      <c r="AB238" s="8">
        <v>0</v>
      </c>
      <c r="AC238" s="3">
        <v>0</v>
      </c>
      <c r="AD238" s="3">
        <v>0</v>
      </c>
      <c r="AE238" s="3">
        <v>0</v>
      </c>
    </row>
    <row r="239" spans="15:31" x14ac:dyDescent="0.25">
      <c r="O239" s="3" t="s">
        <v>231</v>
      </c>
      <c r="P239" s="3">
        <v>0</v>
      </c>
      <c r="Q239" s="3">
        <v>0</v>
      </c>
      <c r="R239" s="3">
        <v>0</v>
      </c>
      <c r="S239" s="3">
        <v>0</v>
      </c>
      <c r="T239" s="3">
        <v>0</v>
      </c>
      <c r="U239" s="3">
        <v>0</v>
      </c>
      <c r="V239" s="3">
        <v>0</v>
      </c>
      <c r="W239" s="3">
        <v>0</v>
      </c>
      <c r="X239" s="3">
        <v>0</v>
      </c>
      <c r="Y239" s="3">
        <v>0</v>
      </c>
      <c r="Z239" s="3">
        <v>0</v>
      </c>
      <c r="AA239" s="3">
        <v>0</v>
      </c>
      <c r="AB239" s="8">
        <v>0</v>
      </c>
      <c r="AC239" s="3">
        <v>0</v>
      </c>
      <c r="AD239" s="3">
        <v>0</v>
      </c>
      <c r="AE239" s="3">
        <v>0</v>
      </c>
    </row>
    <row r="240" spans="15:31" x14ac:dyDescent="0.25">
      <c r="O240" s="3" t="s">
        <v>232</v>
      </c>
      <c r="P240" s="3">
        <v>0</v>
      </c>
      <c r="Q240" s="3">
        <v>0</v>
      </c>
      <c r="R240" s="3">
        <v>0</v>
      </c>
      <c r="S240" s="3">
        <v>0</v>
      </c>
      <c r="T240" s="3">
        <v>0</v>
      </c>
      <c r="U240" s="3">
        <v>0</v>
      </c>
      <c r="V240" s="3">
        <v>0</v>
      </c>
      <c r="W240" s="3">
        <v>0</v>
      </c>
      <c r="X240" s="3">
        <v>0</v>
      </c>
      <c r="Y240" s="3">
        <v>0</v>
      </c>
      <c r="Z240" s="3">
        <v>0</v>
      </c>
      <c r="AA240" s="3">
        <v>0</v>
      </c>
      <c r="AB240" s="8">
        <v>0</v>
      </c>
      <c r="AC240" s="3">
        <v>0</v>
      </c>
      <c r="AD240" s="3">
        <v>0</v>
      </c>
      <c r="AE240" s="3">
        <v>0</v>
      </c>
    </row>
    <row r="241" spans="15:31" x14ac:dyDescent="0.25">
      <c r="O241" s="3" t="s">
        <v>233</v>
      </c>
      <c r="P241" s="3">
        <v>0</v>
      </c>
      <c r="Q241" s="3">
        <v>0</v>
      </c>
      <c r="R241" s="3">
        <v>0</v>
      </c>
      <c r="S241" s="3">
        <v>0</v>
      </c>
      <c r="T241" s="3">
        <v>0</v>
      </c>
      <c r="U241" s="3">
        <v>0</v>
      </c>
      <c r="V241" s="3">
        <v>0</v>
      </c>
      <c r="W241" s="3">
        <v>0</v>
      </c>
      <c r="X241" s="3">
        <v>0</v>
      </c>
      <c r="Y241" s="3">
        <v>0</v>
      </c>
      <c r="Z241" s="3">
        <v>0</v>
      </c>
      <c r="AA241" s="3">
        <v>0</v>
      </c>
      <c r="AB241" s="8">
        <v>0</v>
      </c>
      <c r="AC241" s="3">
        <v>0</v>
      </c>
      <c r="AD241" s="3">
        <v>0</v>
      </c>
      <c r="AE241" s="3">
        <v>0</v>
      </c>
    </row>
    <row r="242" spans="15:31" x14ac:dyDescent="0.25">
      <c r="O242" s="3" t="s">
        <v>234</v>
      </c>
      <c r="P242" s="3">
        <v>0</v>
      </c>
      <c r="Q242" s="3">
        <v>0</v>
      </c>
      <c r="R242" s="3">
        <v>0</v>
      </c>
      <c r="S242" s="3">
        <v>0</v>
      </c>
      <c r="T242" s="3">
        <v>0</v>
      </c>
      <c r="U242" s="3">
        <v>0</v>
      </c>
      <c r="V242" s="3">
        <v>1</v>
      </c>
      <c r="W242" s="3">
        <v>0</v>
      </c>
      <c r="X242" s="3">
        <v>0</v>
      </c>
      <c r="Y242" s="3">
        <v>0</v>
      </c>
      <c r="Z242" s="3">
        <v>0</v>
      </c>
      <c r="AA242" s="3">
        <v>0</v>
      </c>
      <c r="AB242" s="8">
        <v>0</v>
      </c>
      <c r="AC242" s="3">
        <v>1</v>
      </c>
      <c r="AD242" s="3">
        <v>0</v>
      </c>
      <c r="AE242" s="3">
        <v>0</v>
      </c>
    </row>
    <row r="243" spans="15:31" x14ac:dyDescent="0.25">
      <c r="O243" s="3" t="s">
        <v>235</v>
      </c>
      <c r="P243" s="3">
        <v>0</v>
      </c>
      <c r="Q243" s="3">
        <v>0</v>
      </c>
      <c r="R243" s="3">
        <v>0</v>
      </c>
      <c r="S243" s="3">
        <v>0</v>
      </c>
      <c r="T243" s="3">
        <v>0</v>
      </c>
      <c r="U243" s="3">
        <v>0</v>
      </c>
      <c r="V243" s="3">
        <v>0</v>
      </c>
      <c r="W243" s="3">
        <v>0</v>
      </c>
      <c r="X243" s="3">
        <v>0</v>
      </c>
      <c r="Y243" s="3">
        <v>0</v>
      </c>
      <c r="Z243" s="3">
        <v>0</v>
      </c>
      <c r="AA243" s="3">
        <v>0</v>
      </c>
      <c r="AB243" s="8">
        <v>0</v>
      </c>
      <c r="AC243" s="3">
        <v>0</v>
      </c>
      <c r="AD243" s="3">
        <v>0</v>
      </c>
      <c r="AE243" s="3">
        <v>0</v>
      </c>
    </row>
    <row r="244" spans="15:31" x14ac:dyDescent="0.25">
      <c r="O244" s="3" t="s">
        <v>236</v>
      </c>
      <c r="P244" s="3">
        <v>0</v>
      </c>
      <c r="Q244" s="3">
        <v>0</v>
      </c>
      <c r="R244" s="3">
        <v>0</v>
      </c>
      <c r="S244" s="3">
        <v>0</v>
      </c>
      <c r="T244" s="3">
        <v>0</v>
      </c>
      <c r="U244" s="3">
        <v>0</v>
      </c>
      <c r="V244" s="3">
        <v>0</v>
      </c>
      <c r="W244" s="3">
        <v>0</v>
      </c>
      <c r="X244" s="3">
        <v>0</v>
      </c>
      <c r="Y244" s="3">
        <v>0</v>
      </c>
      <c r="Z244" s="3">
        <v>0</v>
      </c>
      <c r="AA244" s="3">
        <v>0</v>
      </c>
      <c r="AB244" s="8">
        <v>0</v>
      </c>
      <c r="AC244" s="3">
        <v>0</v>
      </c>
      <c r="AD244" s="3">
        <v>0</v>
      </c>
      <c r="AE244" s="3">
        <v>0</v>
      </c>
    </row>
    <row r="245" spans="15:31" x14ac:dyDescent="0.25">
      <c r="O245" s="3" t="s">
        <v>237</v>
      </c>
      <c r="P245" s="3">
        <v>0</v>
      </c>
      <c r="Q245" s="3">
        <v>0</v>
      </c>
      <c r="R245" s="3">
        <v>0</v>
      </c>
      <c r="S245" s="3">
        <v>0</v>
      </c>
      <c r="T245" s="3">
        <v>0</v>
      </c>
      <c r="U245" s="3">
        <v>0</v>
      </c>
      <c r="V245" s="3">
        <v>0</v>
      </c>
      <c r="W245" s="3">
        <v>0</v>
      </c>
      <c r="X245" s="3">
        <v>0</v>
      </c>
      <c r="Y245" s="3">
        <v>0</v>
      </c>
      <c r="Z245" s="3">
        <v>0</v>
      </c>
      <c r="AA245" s="3">
        <v>0</v>
      </c>
      <c r="AB245" s="8">
        <v>0</v>
      </c>
      <c r="AC245" s="3">
        <v>0</v>
      </c>
      <c r="AD245" s="3">
        <v>0</v>
      </c>
      <c r="AE245" s="3">
        <v>0</v>
      </c>
    </row>
    <row r="246" spans="15:31" x14ac:dyDescent="0.25">
      <c r="O246" s="3" t="s">
        <v>238</v>
      </c>
      <c r="P246" s="3">
        <v>0</v>
      </c>
      <c r="Q246" s="3">
        <v>0</v>
      </c>
      <c r="R246" s="3">
        <v>0</v>
      </c>
      <c r="S246" s="3">
        <v>0</v>
      </c>
      <c r="T246" s="3">
        <v>0</v>
      </c>
      <c r="U246" s="3">
        <v>0</v>
      </c>
      <c r="V246" s="3">
        <v>0</v>
      </c>
      <c r="W246" s="3">
        <v>0</v>
      </c>
      <c r="X246" s="3">
        <v>0</v>
      </c>
      <c r="Y246" s="3">
        <v>0</v>
      </c>
      <c r="Z246" s="3">
        <v>0</v>
      </c>
      <c r="AA246" s="3">
        <v>0</v>
      </c>
      <c r="AB246" s="8">
        <v>0</v>
      </c>
      <c r="AC246" s="3">
        <v>0</v>
      </c>
      <c r="AD246" s="3">
        <v>0</v>
      </c>
      <c r="AE246" s="3">
        <v>0</v>
      </c>
    </row>
    <row r="247" spans="15:31" x14ac:dyDescent="0.25">
      <c r="O247" s="3" t="s">
        <v>239</v>
      </c>
      <c r="P247" s="3">
        <v>0</v>
      </c>
      <c r="Q247" s="3">
        <v>0</v>
      </c>
      <c r="R247" s="3">
        <v>0</v>
      </c>
      <c r="S247" s="3">
        <v>0</v>
      </c>
      <c r="T247" s="3">
        <v>0</v>
      </c>
      <c r="U247" s="3">
        <v>0</v>
      </c>
      <c r="V247" s="3">
        <v>0</v>
      </c>
      <c r="W247" s="3">
        <v>0</v>
      </c>
      <c r="X247" s="3">
        <v>0</v>
      </c>
      <c r="Y247" s="3">
        <v>0</v>
      </c>
      <c r="Z247" s="3">
        <v>0</v>
      </c>
      <c r="AA247" s="3">
        <v>0</v>
      </c>
      <c r="AB247" s="8">
        <v>0</v>
      </c>
      <c r="AC247" s="3">
        <v>0</v>
      </c>
      <c r="AD247" s="3">
        <v>0</v>
      </c>
      <c r="AE247" s="3">
        <v>0</v>
      </c>
    </row>
    <row r="248" spans="15:31" x14ac:dyDescent="0.25">
      <c r="O248" s="3" t="s">
        <v>240</v>
      </c>
      <c r="P248" s="3">
        <v>0</v>
      </c>
      <c r="Q248" s="3">
        <v>0</v>
      </c>
      <c r="R248" s="3">
        <v>0</v>
      </c>
      <c r="S248" s="3">
        <v>0</v>
      </c>
      <c r="T248" s="3">
        <v>0</v>
      </c>
      <c r="U248" s="3">
        <v>0</v>
      </c>
      <c r="V248" s="3">
        <v>0</v>
      </c>
      <c r="W248" s="3">
        <v>0</v>
      </c>
      <c r="X248" s="3">
        <v>0</v>
      </c>
      <c r="Y248" s="3">
        <v>0</v>
      </c>
      <c r="Z248" s="3">
        <v>0</v>
      </c>
      <c r="AA248" s="3">
        <v>0</v>
      </c>
      <c r="AB248" s="8">
        <v>0</v>
      </c>
      <c r="AC248" s="3">
        <v>0</v>
      </c>
      <c r="AD248" s="3">
        <v>0</v>
      </c>
      <c r="AE248" s="3">
        <v>0</v>
      </c>
    </row>
    <row r="249" spans="15:31" x14ac:dyDescent="0.25">
      <c r="O249" s="3" t="s">
        <v>241</v>
      </c>
      <c r="P249" s="3">
        <v>0</v>
      </c>
      <c r="Q249" s="3">
        <v>0</v>
      </c>
      <c r="R249" s="3">
        <v>0</v>
      </c>
      <c r="S249" s="3">
        <v>0</v>
      </c>
      <c r="T249" s="3">
        <v>0</v>
      </c>
      <c r="U249" s="3">
        <v>0</v>
      </c>
      <c r="V249" s="3">
        <v>0</v>
      </c>
      <c r="W249" s="3">
        <v>0</v>
      </c>
      <c r="X249" s="3">
        <v>0</v>
      </c>
      <c r="Y249" s="3">
        <v>0</v>
      </c>
      <c r="Z249" s="3">
        <v>0</v>
      </c>
      <c r="AA249" s="3">
        <v>0</v>
      </c>
      <c r="AB249" s="8">
        <v>0</v>
      </c>
      <c r="AC249" s="3">
        <v>0</v>
      </c>
      <c r="AD249" s="3">
        <v>0</v>
      </c>
      <c r="AE249" s="3">
        <v>0</v>
      </c>
    </row>
    <row r="250" spans="15:31" x14ac:dyDescent="0.25">
      <c r="O250" s="3" t="s">
        <v>242</v>
      </c>
      <c r="P250" s="3">
        <v>0</v>
      </c>
      <c r="Q250" s="3">
        <v>0</v>
      </c>
      <c r="R250" s="3">
        <v>0</v>
      </c>
      <c r="S250" s="3">
        <v>0</v>
      </c>
      <c r="T250" s="3">
        <v>0</v>
      </c>
      <c r="U250" s="3">
        <v>0</v>
      </c>
      <c r="V250" s="3">
        <v>0</v>
      </c>
      <c r="W250" s="3">
        <v>0</v>
      </c>
      <c r="X250" s="3">
        <v>0</v>
      </c>
      <c r="Y250" s="3">
        <v>0</v>
      </c>
      <c r="Z250" s="3">
        <v>0</v>
      </c>
      <c r="AA250" s="3">
        <v>0</v>
      </c>
      <c r="AB250" s="8">
        <v>0</v>
      </c>
      <c r="AC250" s="3">
        <v>0</v>
      </c>
      <c r="AD250" s="3">
        <v>0</v>
      </c>
      <c r="AE250" s="3">
        <v>0</v>
      </c>
    </row>
    <row r="251" spans="15:31" x14ac:dyDescent="0.25">
      <c r="O251" s="3" t="s">
        <v>243</v>
      </c>
      <c r="P251" s="3">
        <v>0</v>
      </c>
      <c r="Q251" s="3">
        <v>0</v>
      </c>
      <c r="R251" s="3">
        <v>0</v>
      </c>
      <c r="S251" s="3">
        <v>0</v>
      </c>
      <c r="T251" s="3">
        <v>0</v>
      </c>
      <c r="U251" s="3">
        <v>0</v>
      </c>
      <c r="V251" s="3">
        <v>0</v>
      </c>
      <c r="W251" s="3">
        <v>0</v>
      </c>
      <c r="X251" s="3">
        <v>0</v>
      </c>
      <c r="Y251" s="3">
        <v>0</v>
      </c>
      <c r="Z251" s="3">
        <v>0</v>
      </c>
      <c r="AA251" s="3">
        <v>0</v>
      </c>
      <c r="AB251" s="8">
        <v>0</v>
      </c>
      <c r="AC251" s="3">
        <v>0</v>
      </c>
      <c r="AD251" s="3">
        <v>0</v>
      </c>
      <c r="AE251" s="3">
        <v>0</v>
      </c>
    </row>
    <row r="252" spans="15:31" x14ac:dyDescent="0.25">
      <c r="O252" s="3" t="s">
        <v>244</v>
      </c>
      <c r="P252" s="3">
        <v>0</v>
      </c>
      <c r="Q252" s="3">
        <v>0</v>
      </c>
      <c r="R252" s="3">
        <v>0</v>
      </c>
      <c r="S252" s="3">
        <v>0</v>
      </c>
      <c r="T252" s="3">
        <v>0</v>
      </c>
      <c r="U252" s="3">
        <v>0</v>
      </c>
      <c r="V252" s="3">
        <v>0</v>
      </c>
      <c r="W252" s="3">
        <v>0</v>
      </c>
      <c r="X252" s="3">
        <v>0</v>
      </c>
      <c r="Y252" s="3">
        <v>0</v>
      </c>
      <c r="Z252" s="3">
        <v>0</v>
      </c>
      <c r="AA252" s="3">
        <v>0</v>
      </c>
      <c r="AB252" s="8">
        <v>0</v>
      </c>
      <c r="AC252" s="3">
        <v>0</v>
      </c>
      <c r="AD252" s="3">
        <v>0</v>
      </c>
      <c r="AE252" s="3">
        <v>0</v>
      </c>
    </row>
    <row r="253" spans="15:31" x14ac:dyDescent="0.25">
      <c r="O253" s="3" t="s">
        <v>245</v>
      </c>
      <c r="P253" s="3">
        <v>0</v>
      </c>
      <c r="Q253" s="3">
        <v>0</v>
      </c>
      <c r="R253" s="3">
        <v>0</v>
      </c>
      <c r="S253" s="3">
        <v>0</v>
      </c>
      <c r="T253" s="3">
        <v>0</v>
      </c>
      <c r="U253" s="3">
        <v>0</v>
      </c>
      <c r="V253" s="3">
        <v>0</v>
      </c>
      <c r="W253" s="3">
        <v>0</v>
      </c>
      <c r="X253" s="3">
        <v>0</v>
      </c>
      <c r="Y253" s="3">
        <v>0</v>
      </c>
      <c r="Z253" s="3">
        <v>0</v>
      </c>
      <c r="AA253" s="3">
        <v>0</v>
      </c>
      <c r="AB253" s="8">
        <v>0</v>
      </c>
      <c r="AC253" s="3">
        <v>0</v>
      </c>
      <c r="AD253" s="3">
        <v>0</v>
      </c>
      <c r="AE253" s="3">
        <v>0</v>
      </c>
    </row>
    <row r="254" spans="15:31" x14ac:dyDescent="0.25">
      <c r="O254" s="3" t="s">
        <v>246</v>
      </c>
      <c r="P254" s="3">
        <v>0</v>
      </c>
      <c r="Q254" s="3">
        <v>0</v>
      </c>
      <c r="R254" s="3">
        <v>0</v>
      </c>
      <c r="S254" s="3">
        <v>0</v>
      </c>
      <c r="T254" s="3">
        <v>0</v>
      </c>
      <c r="U254" s="3">
        <v>0</v>
      </c>
      <c r="V254" s="3">
        <v>0</v>
      </c>
      <c r="W254" s="3">
        <v>0</v>
      </c>
      <c r="X254" s="3">
        <v>0</v>
      </c>
      <c r="Y254" s="3">
        <v>0</v>
      </c>
      <c r="Z254" s="3">
        <v>0</v>
      </c>
      <c r="AA254" s="3">
        <v>0</v>
      </c>
      <c r="AB254" s="8">
        <v>0</v>
      </c>
      <c r="AC254" s="3">
        <v>0</v>
      </c>
      <c r="AD254" s="3">
        <v>0</v>
      </c>
      <c r="AE254" s="3">
        <v>0</v>
      </c>
    </row>
    <row r="255" spans="15:31" x14ac:dyDescent="0.25">
      <c r="O255" s="3" t="s">
        <v>247</v>
      </c>
      <c r="P255" s="3">
        <v>0</v>
      </c>
      <c r="Q255" s="3">
        <v>0</v>
      </c>
      <c r="R255" s="3">
        <v>0</v>
      </c>
      <c r="S255" s="3">
        <v>0</v>
      </c>
      <c r="T255" s="3">
        <v>0</v>
      </c>
      <c r="U255" s="3">
        <v>0</v>
      </c>
      <c r="V255" s="3">
        <v>0</v>
      </c>
      <c r="W255" s="3">
        <v>0</v>
      </c>
      <c r="X255" s="3">
        <v>0</v>
      </c>
      <c r="Y255" s="3">
        <v>0</v>
      </c>
      <c r="Z255" s="3">
        <v>0</v>
      </c>
      <c r="AA255" s="3">
        <v>0</v>
      </c>
      <c r="AB255" s="8">
        <v>0</v>
      </c>
      <c r="AC255" s="3">
        <v>0</v>
      </c>
      <c r="AD255" s="3">
        <v>0</v>
      </c>
      <c r="AE255" s="3">
        <v>0</v>
      </c>
    </row>
    <row r="256" spans="15:31" x14ac:dyDescent="0.25">
      <c r="O256" s="3" t="s">
        <v>248</v>
      </c>
      <c r="P256" s="3">
        <v>0</v>
      </c>
      <c r="Q256" s="3">
        <v>0</v>
      </c>
      <c r="R256" s="3">
        <v>0</v>
      </c>
      <c r="S256" s="3">
        <v>0</v>
      </c>
      <c r="T256" s="3">
        <v>0</v>
      </c>
      <c r="U256" s="3">
        <v>0</v>
      </c>
      <c r="V256" s="3">
        <v>0</v>
      </c>
      <c r="W256" s="3">
        <v>0</v>
      </c>
      <c r="X256" s="3">
        <v>0</v>
      </c>
      <c r="Y256" s="3">
        <v>0</v>
      </c>
      <c r="Z256" s="3">
        <v>0</v>
      </c>
      <c r="AA256" s="3">
        <v>0</v>
      </c>
      <c r="AB256" s="8">
        <v>0</v>
      </c>
      <c r="AC256" s="3">
        <v>0</v>
      </c>
      <c r="AD256" s="3">
        <v>0</v>
      </c>
      <c r="AE256" s="3">
        <v>0</v>
      </c>
    </row>
    <row r="257" spans="15:31" x14ac:dyDescent="0.25">
      <c r="O257" s="3" t="s">
        <v>249</v>
      </c>
      <c r="P257" s="3">
        <v>0</v>
      </c>
      <c r="Q257" s="3">
        <v>0</v>
      </c>
      <c r="R257" s="3">
        <v>0</v>
      </c>
      <c r="S257" s="3">
        <v>0</v>
      </c>
      <c r="T257" s="3">
        <v>0</v>
      </c>
      <c r="U257" s="3">
        <v>0</v>
      </c>
      <c r="V257" s="3">
        <v>0</v>
      </c>
      <c r="W257" s="3">
        <v>0</v>
      </c>
      <c r="X257" s="3">
        <v>0</v>
      </c>
      <c r="Y257" s="3">
        <v>0</v>
      </c>
      <c r="Z257" s="3">
        <v>0</v>
      </c>
      <c r="AA257" s="3">
        <v>0</v>
      </c>
      <c r="AB257" s="8">
        <v>0</v>
      </c>
      <c r="AC257" s="3">
        <v>0</v>
      </c>
      <c r="AD257" s="3">
        <v>0</v>
      </c>
      <c r="AE257" s="3">
        <v>0</v>
      </c>
    </row>
    <row r="258" spans="15:31" x14ac:dyDescent="0.25">
      <c r="O258" s="3" t="s">
        <v>250</v>
      </c>
      <c r="P258" s="3">
        <v>0</v>
      </c>
      <c r="Q258" s="3">
        <v>0</v>
      </c>
      <c r="R258" s="3">
        <v>0</v>
      </c>
      <c r="S258" s="3">
        <v>0</v>
      </c>
      <c r="T258" s="3">
        <v>0</v>
      </c>
      <c r="U258" s="3">
        <v>0</v>
      </c>
      <c r="V258" s="3">
        <v>0</v>
      </c>
      <c r="W258" s="3">
        <v>0</v>
      </c>
      <c r="X258" s="3">
        <v>0</v>
      </c>
      <c r="Y258" s="3">
        <v>0</v>
      </c>
      <c r="Z258" s="3">
        <v>0</v>
      </c>
      <c r="AA258" s="3">
        <v>0</v>
      </c>
      <c r="AB258" s="8">
        <v>0</v>
      </c>
      <c r="AC258" s="3">
        <v>0</v>
      </c>
      <c r="AD258" s="3">
        <v>0</v>
      </c>
      <c r="AE258" s="3">
        <v>0</v>
      </c>
    </row>
    <row r="259" spans="15:31" x14ac:dyDescent="0.25">
      <c r="O259" s="3" t="s">
        <v>251</v>
      </c>
      <c r="P259" s="3">
        <v>0</v>
      </c>
      <c r="Q259" s="3">
        <v>0</v>
      </c>
      <c r="R259" s="3">
        <v>0</v>
      </c>
      <c r="S259" s="3">
        <v>0</v>
      </c>
      <c r="T259" s="3">
        <v>0</v>
      </c>
      <c r="U259" s="3">
        <v>0</v>
      </c>
      <c r="V259" s="3">
        <v>0</v>
      </c>
      <c r="W259" s="3">
        <v>0</v>
      </c>
      <c r="X259" s="3">
        <v>0</v>
      </c>
      <c r="Y259" s="3">
        <v>0</v>
      </c>
      <c r="Z259" s="3">
        <v>0</v>
      </c>
      <c r="AA259" s="3">
        <v>0</v>
      </c>
      <c r="AB259" s="8">
        <v>0</v>
      </c>
      <c r="AC259" s="3">
        <v>0</v>
      </c>
      <c r="AD259" s="3">
        <v>0</v>
      </c>
      <c r="AE259" s="3">
        <v>0</v>
      </c>
    </row>
    <row r="260" spans="15:31" x14ac:dyDescent="0.25">
      <c r="O260" s="3" t="s">
        <v>252</v>
      </c>
      <c r="P260" s="3">
        <v>0</v>
      </c>
      <c r="Q260" s="3">
        <v>0</v>
      </c>
      <c r="R260" s="3">
        <v>0</v>
      </c>
      <c r="S260" s="3">
        <v>0</v>
      </c>
      <c r="T260" s="3">
        <v>0</v>
      </c>
      <c r="U260" s="3">
        <v>0</v>
      </c>
      <c r="V260" s="3">
        <v>0</v>
      </c>
      <c r="W260" s="3">
        <v>0</v>
      </c>
      <c r="X260" s="3">
        <v>0</v>
      </c>
      <c r="Y260" s="3">
        <v>0</v>
      </c>
      <c r="Z260" s="3">
        <v>0</v>
      </c>
      <c r="AA260" s="3">
        <v>0</v>
      </c>
      <c r="AB260" s="8">
        <v>0</v>
      </c>
      <c r="AC260" s="3">
        <v>0</v>
      </c>
      <c r="AD260" s="3">
        <v>0</v>
      </c>
      <c r="AE260" s="3">
        <v>0</v>
      </c>
    </row>
    <row r="261" spans="15:31" x14ac:dyDescent="0.25">
      <c r="O261" s="3" t="s">
        <v>253</v>
      </c>
      <c r="P261" s="3">
        <v>0</v>
      </c>
      <c r="Q261" s="3">
        <v>0</v>
      </c>
      <c r="R261" s="3">
        <v>0</v>
      </c>
      <c r="S261" s="3">
        <v>0</v>
      </c>
      <c r="T261" s="3">
        <v>0</v>
      </c>
      <c r="U261" s="3">
        <v>0</v>
      </c>
      <c r="V261" s="3">
        <v>0</v>
      </c>
      <c r="W261" s="3">
        <v>0</v>
      </c>
      <c r="X261" s="3">
        <v>0</v>
      </c>
      <c r="Y261" s="3">
        <v>0</v>
      </c>
      <c r="Z261" s="3">
        <v>0</v>
      </c>
      <c r="AA261" s="3">
        <v>0</v>
      </c>
      <c r="AB261" s="8">
        <v>0</v>
      </c>
      <c r="AC261" s="3">
        <v>0</v>
      </c>
      <c r="AD261" s="3">
        <v>0</v>
      </c>
      <c r="AE261" s="3">
        <v>0</v>
      </c>
    </row>
    <row r="262" spans="15:31" x14ac:dyDescent="0.25">
      <c r="O262" s="3" t="s">
        <v>254</v>
      </c>
      <c r="P262" s="3">
        <v>0</v>
      </c>
      <c r="Q262" s="3">
        <v>0</v>
      </c>
      <c r="R262" s="3">
        <v>0</v>
      </c>
      <c r="S262" s="3">
        <v>0</v>
      </c>
      <c r="T262" s="3">
        <v>0</v>
      </c>
      <c r="U262" s="3">
        <v>0</v>
      </c>
      <c r="V262" s="3">
        <v>0</v>
      </c>
      <c r="W262" s="3">
        <v>0</v>
      </c>
      <c r="X262" s="3">
        <v>0</v>
      </c>
      <c r="Y262" s="3">
        <v>0</v>
      </c>
      <c r="Z262" s="3">
        <v>0</v>
      </c>
      <c r="AA262" s="3">
        <v>0</v>
      </c>
      <c r="AB262" s="8">
        <v>0</v>
      </c>
      <c r="AC262" s="3">
        <v>0</v>
      </c>
      <c r="AD262" s="3">
        <v>0</v>
      </c>
      <c r="AE262" s="3">
        <v>0</v>
      </c>
    </row>
    <row r="263" spans="15:31" x14ac:dyDescent="0.25">
      <c r="O263" s="3" t="s">
        <v>255</v>
      </c>
      <c r="P263" s="3">
        <v>0</v>
      </c>
      <c r="Q263" s="3">
        <v>0</v>
      </c>
      <c r="R263" s="3">
        <v>0</v>
      </c>
      <c r="S263" s="3">
        <v>0</v>
      </c>
      <c r="T263" s="3">
        <v>0</v>
      </c>
      <c r="U263" s="3">
        <v>0</v>
      </c>
      <c r="V263" s="3">
        <v>0</v>
      </c>
      <c r="W263" s="3">
        <v>0</v>
      </c>
      <c r="X263" s="3">
        <v>0</v>
      </c>
      <c r="Y263" s="3">
        <v>0</v>
      </c>
      <c r="Z263" s="3">
        <v>0</v>
      </c>
      <c r="AA263" s="3">
        <v>0</v>
      </c>
      <c r="AB263" s="8">
        <v>0</v>
      </c>
      <c r="AC263" s="3">
        <v>0</v>
      </c>
      <c r="AD263" s="3">
        <v>0</v>
      </c>
      <c r="AE263" s="3">
        <v>0</v>
      </c>
    </row>
    <row r="264" spans="15:31" x14ac:dyDescent="0.25">
      <c r="O264" s="3" t="s">
        <v>256</v>
      </c>
      <c r="P264" s="3">
        <v>0</v>
      </c>
      <c r="Q264" s="3">
        <v>0</v>
      </c>
      <c r="R264" s="3">
        <v>0</v>
      </c>
      <c r="S264" s="3">
        <v>0</v>
      </c>
      <c r="T264" s="3">
        <v>0</v>
      </c>
      <c r="U264" s="3">
        <v>0</v>
      </c>
      <c r="V264" s="3">
        <v>0</v>
      </c>
      <c r="W264" s="3">
        <v>0</v>
      </c>
      <c r="X264" s="3">
        <v>0</v>
      </c>
      <c r="Y264" s="3">
        <v>0</v>
      </c>
      <c r="Z264" s="3">
        <v>0</v>
      </c>
      <c r="AA264" s="3">
        <v>0</v>
      </c>
      <c r="AB264" s="8">
        <v>0</v>
      </c>
      <c r="AC264" s="3">
        <v>0</v>
      </c>
      <c r="AD264" s="3">
        <v>0</v>
      </c>
      <c r="AE264" s="3">
        <v>0</v>
      </c>
    </row>
    <row r="265" spans="15:31" x14ac:dyDescent="0.25">
      <c r="O265" s="3" t="s">
        <v>257</v>
      </c>
      <c r="P265" s="3">
        <v>0</v>
      </c>
      <c r="Q265" s="3">
        <v>0</v>
      </c>
      <c r="R265" s="3">
        <v>0</v>
      </c>
      <c r="S265" s="3">
        <v>0</v>
      </c>
      <c r="T265" s="3">
        <v>0</v>
      </c>
      <c r="U265" s="3">
        <v>0</v>
      </c>
      <c r="V265" s="3">
        <v>0</v>
      </c>
      <c r="W265" s="3">
        <v>0</v>
      </c>
      <c r="X265" s="3">
        <v>0</v>
      </c>
      <c r="Y265" s="3">
        <v>0</v>
      </c>
      <c r="Z265" s="3">
        <v>0</v>
      </c>
      <c r="AA265" s="3">
        <v>0</v>
      </c>
      <c r="AB265" s="8">
        <v>0</v>
      </c>
      <c r="AC265" s="3">
        <v>0</v>
      </c>
      <c r="AD265" s="3">
        <v>0</v>
      </c>
      <c r="AE265" s="3">
        <v>0</v>
      </c>
    </row>
    <row r="266" spans="15:31" x14ac:dyDescent="0.25">
      <c r="O266" s="3" t="s">
        <v>258</v>
      </c>
      <c r="P266" s="3">
        <v>0</v>
      </c>
      <c r="Q266" s="3">
        <v>0</v>
      </c>
      <c r="R266" s="3">
        <v>0</v>
      </c>
      <c r="S266" s="3">
        <v>0</v>
      </c>
      <c r="T266" s="3">
        <v>0</v>
      </c>
      <c r="U266" s="3">
        <v>0</v>
      </c>
      <c r="V266" s="3">
        <v>0</v>
      </c>
      <c r="W266" s="3">
        <v>0</v>
      </c>
      <c r="X266" s="3">
        <v>0</v>
      </c>
      <c r="Y266" s="3">
        <v>0</v>
      </c>
      <c r="Z266" s="3">
        <v>0</v>
      </c>
      <c r="AA266" s="3">
        <v>0</v>
      </c>
      <c r="AB266" s="8">
        <v>0</v>
      </c>
      <c r="AC266" s="3">
        <v>0</v>
      </c>
      <c r="AD266" s="3">
        <v>0</v>
      </c>
      <c r="AE266" s="3">
        <v>0</v>
      </c>
    </row>
    <row r="267" spans="15:31" x14ac:dyDescent="0.25">
      <c r="O267" s="3" t="s">
        <v>259</v>
      </c>
      <c r="P267" s="3">
        <v>0</v>
      </c>
      <c r="Q267" s="3">
        <v>0</v>
      </c>
      <c r="R267" s="3">
        <v>0</v>
      </c>
      <c r="S267" s="3">
        <v>0</v>
      </c>
      <c r="T267" s="3">
        <v>0</v>
      </c>
      <c r="U267" s="3">
        <v>0</v>
      </c>
      <c r="V267" s="3">
        <v>0</v>
      </c>
      <c r="W267" s="3">
        <v>0</v>
      </c>
      <c r="X267" s="3">
        <v>0</v>
      </c>
      <c r="Y267" s="3">
        <v>0</v>
      </c>
      <c r="Z267" s="3">
        <v>0</v>
      </c>
      <c r="AA267" s="3">
        <v>0</v>
      </c>
      <c r="AB267" s="8">
        <v>0</v>
      </c>
      <c r="AC267" s="3">
        <v>0</v>
      </c>
      <c r="AD267" s="3">
        <v>0</v>
      </c>
      <c r="AE267" s="3">
        <v>0</v>
      </c>
    </row>
    <row r="268" spans="15:31" x14ac:dyDescent="0.25">
      <c r="O268" s="3" t="s">
        <v>260</v>
      </c>
      <c r="P268" s="3">
        <v>0</v>
      </c>
      <c r="Q268" s="3">
        <v>0</v>
      </c>
      <c r="R268" s="3">
        <v>0</v>
      </c>
      <c r="S268" s="3">
        <v>0</v>
      </c>
      <c r="T268" s="3">
        <v>0</v>
      </c>
      <c r="U268" s="3">
        <v>0</v>
      </c>
      <c r="V268" s="3">
        <v>0</v>
      </c>
      <c r="W268" s="3">
        <v>0</v>
      </c>
      <c r="X268" s="3">
        <v>0</v>
      </c>
      <c r="Y268" s="3">
        <v>0</v>
      </c>
      <c r="Z268" s="3">
        <v>0</v>
      </c>
      <c r="AA268" s="3">
        <v>0</v>
      </c>
      <c r="AB268" s="8">
        <v>0</v>
      </c>
      <c r="AC268" s="3">
        <v>0</v>
      </c>
      <c r="AD268" s="3">
        <v>0</v>
      </c>
      <c r="AE268" s="3">
        <v>0</v>
      </c>
    </row>
    <row r="269" spans="15:31" x14ac:dyDescent="0.25">
      <c r="O269" s="3" t="s">
        <v>261</v>
      </c>
      <c r="P269" s="3">
        <v>0</v>
      </c>
      <c r="Q269" s="3">
        <v>0</v>
      </c>
      <c r="R269" s="3">
        <v>0</v>
      </c>
      <c r="S269" s="3">
        <v>0</v>
      </c>
      <c r="T269" s="3">
        <v>0</v>
      </c>
      <c r="U269" s="3">
        <v>0</v>
      </c>
      <c r="V269" s="3">
        <v>0</v>
      </c>
      <c r="W269" s="3">
        <v>0</v>
      </c>
      <c r="X269" s="3">
        <v>0</v>
      </c>
      <c r="Y269" s="3">
        <v>0</v>
      </c>
      <c r="Z269" s="3">
        <v>0</v>
      </c>
      <c r="AA269" s="3">
        <v>0</v>
      </c>
      <c r="AB269" s="8">
        <v>0</v>
      </c>
      <c r="AC269" s="3">
        <v>0</v>
      </c>
      <c r="AD269" s="3">
        <v>0</v>
      </c>
      <c r="AE269" s="3">
        <v>0</v>
      </c>
    </row>
    <row r="270" spans="15:31" x14ac:dyDescent="0.25">
      <c r="O270" s="3" t="s">
        <v>262</v>
      </c>
      <c r="P270" s="3">
        <v>0</v>
      </c>
      <c r="Q270" s="3">
        <v>0</v>
      </c>
      <c r="R270" s="3">
        <v>0</v>
      </c>
      <c r="S270" s="3">
        <v>0</v>
      </c>
      <c r="T270" s="3">
        <v>0</v>
      </c>
      <c r="U270" s="3">
        <v>0</v>
      </c>
      <c r="V270" s="3">
        <v>0</v>
      </c>
      <c r="W270" s="3">
        <v>0</v>
      </c>
      <c r="X270" s="3">
        <v>0</v>
      </c>
      <c r="Y270" s="3">
        <v>0</v>
      </c>
      <c r="Z270" s="3">
        <v>0</v>
      </c>
      <c r="AA270" s="3">
        <v>0</v>
      </c>
      <c r="AB270" s="8">
        <v>0</v>
      </c>
      <c r="AC270" s="3">
        <v>0</v>
      </c>
      <c r="AD270" s="3">
        <v>0</v>
      </c>
      <c r="AE270" s="3">
        <v>0</v>
      </c>
    </row>
    <row r="271" spans="15:31" x14ac:dyDescent="0.25">
      <c r="O271" s="3" t="s">
        <v>263</v>
      </c>
      <c r="P271" s="3">
        <v>0</v>
      </c>
      <c r="Q271" s="3">
        <v>0</v>
      </c>
      <c r="R271" s="3">
        <v>0</v>
      </c>
      <c r="S271" s="3">
        <v>0</v>
      </c>
      <c r="T271" s="3">
        <v>0</v>
      </c>
      <c r="U271" s="3">
        <v>0</v>
      </c>
      <c r="V271" s="3">
        <v>0</v>
      </c>
      <c r="W271" s="3">
        <v>0</v>
      </c>
      <c r="X271" s="3">
        <v>0</v>
      </c>
      <c r="Y271" s="3">
        <v>0</v>
      </c>
      <c r="Z271" s="3">
        <v>0</v>
      </c>
      <c r="AA271" s="3">
        <v>0</v>
      </c>
      <c r="AB271" s="8">
        <v>1</v>
      </c>
      <c r="AC271" s="3">
        <v>0</v>
      </c>
      <c r="AD271" s="3">
        <v>0</v>
      </c>
      <c r="AE271" s="3">
        <v>0</v>
      </c>
    </row>
    <row r="272" spans="15:31" x14ac:dyDescent="0.25">
      <c r="O272" s="3" t="s">
        <v>264</v>
      </c>
      <c r="P272" s="3">
        <v>0</v>
      </c>
      <c r="Q272" s="3">
        <v>0</v>
      </c>
      <c r="R272" s="3">
        <v>0</v>
      </c>
      <c r="S272" s="3">
        <v>0</v>
      </c>
      <c r="T272" s="3">
        <v>0</v>
      </c>
      <c r="U272" s="3">
        <v>0</v>
      </c>
      <c r="V272" s="3">
        <v>0</v>
      </c>
      <c r="W272" s="3">
        <v>0</v>
      </c>
      <c r="X272" s="3">
        <v>0</v>
      </c>
      <c r="Y272" s="3">
        <v>0</v>
      </c>
      <c r="Z272" s="3">
        <v>0</v>
      </c>
      <c r="AA272" s="3">
        <v>0</v>
      </c>
      <c r="AB272" s="8">
        <v>0</v>
      </c>
      <c r="AC272" s="3">
        <v>0</v>
      </c>
      <c r="AD272" s="3">
        <v>0</v>
      </c>
      <c r="AE272" s="3">
        <v>0</v>
      </c>
    </row>
    <row r="273" spans="15:31" x14ac:dyDescent="0.25">
      <c r="O273" s="3" t="s">
        <v>265</v>
      </c>
      <c r="P273" s="3">
        <v>0</v>
      </c>
      <c r="Q273" s="3">
        <v>0</v>
      </c>
      <c r="R273" s="3">
        <v>0</v>
      </c>
      <c r="S273" s="3">
        <v>0</v>
      </c>
      <c r="T273" s="3">
        <v>0</v>
      </c>
      <c r="U273" s="3">
        <v>0</v>
      </c>
      <c r="V273" s="3">
        <v>0</v>
      </c>
      <c r="W273" s="3">
        <v>0</v>
      </c>
      <c r="X273" s="3">
        <v>0</v>
      </c>
      <c r="Y273" s="3">
        <v>0</v>
      </c>
      <c r="Z273" s="3">
        <v>0</v>
      </c>
      <c r="AA273" s="3">
        <v>0</v>
      </c>
      <c r="AB273" s="8">
        <v>0</v>
      </c>
      <c r="AC273" s="3">
        <v>0</v>
      </c>
      <c r="AD273" s="3">
        <v>0</v>
      </c>
      <c r="AE273" s="3">
        <v>0</v>
      </c>
    </row>
    <row r="274" spans="15:31" x14ac:dyDescent="0.25">
      <c r="O274" s="3" t="s">
        <v>266</v>
      </c>
      <c r="P274" s="3">
        <v>0</v>
      </c>
      <c r="Q274" s="3">
        <v>0</v>
      </c>
      <c r="R274" s="3">
        <v>0</v>
      </c>
      <c r="S274" s="3">
        <v>0</v>
      </c>
      <c r="T274" s="3">
        <v>0</v>
      </c>
      <c r="U274" s="3">
        <v>0</v>
      </c>
      <c r="V274" s="3">
        <v>0</v>
      </c>
      <c r="W274" s="3">
        <v>0</v>
      </c>
      <c r="X274" s="3">
        <v>0</v>
      </c>
      <c r="Y274" s="3">
        <v>0</v>
      </c>
      <c r="Z274" s="3">
        <v>0</v>
      </c>
      <c r="AA274" s="3">
        <v>0</v>
      </c>
      <c r="AB274" s="8">
        <v>0</v>
      </c>
      <c r="AC274" s="3">
        <v>0</v>
      </c>
      <c r="AD274" s="3">
        <v>0</v>
      </c>
      <c r="AE274" s="3">
        <v>0</v>
      </c>
    </row>
    <row r="275" spans="15:31" x14ac:dyDescent="0.25">
      <c r="O275" s="3" t="s">
        <v>267</v>
      </c>
      <c r="P275" s="3">
        <v>0</v>
      </c>
      <c r="Q275" s="3">
        <v>0</v>
      </c>
      <c r="R275" s="3">
        <v>0</v>
      </c>
      <c r="S275" s="3">
        <v>0</v>
      </c>
      <c r="T275" s="3">
        <v>0</v>
      </c>
      <c r="U275" s="3">
        <v>0</v>
      </c>
      <c r="V275" s="3">
        <v>0</v>
      </c>
      <c r="W275" s="3">
        <v>0</v>
      </c>
      <c r="X275" s="3">
        <v>0</v>
      </c>
      <c r="Y275" s="3">
        <v>0</v>
      </c>
      <c r="Z275" s="3">
        <v>0</v>
      </c>
      <c r="AA275" s="3">
        <v>1</v>
      </c>
      <c r="AB275" s="8">
        <v>0</v>
      </c>
      <c r="AC275" s="3">
        <v>1</v>
      </c>
      <c r="AD275" s="3">
        <v>0</v>
      </c>
      <c r="AE275" s="3">
        <v>0</v>
      </c>
    </row>
    <row r="276" spans="15:31" x14ac:dyDescent="0.25">
      <c r="O276" s="3" t="s">
        <v>268</v>
      </c>
      <c r="P276" s="3">
        <v>0</v>
      </c>
      <c r="Q276" s="3">
        <v>0</v>
      </c>
      <c r="R276" s="3">
        <v>0</v>
      </c>
      <c r="S276" s="3">
        <v>0</v>
      </c>
      <c r="T276" s="3">
        <v>0</v>
      </c>
      <c r="U276" s="3">
        <v>0</v>
      </c>
      <c r="V276" s="3">
        <v>0</v>
      </c>
      <c r="W276" s="3">
        <v>0</v>
      </c>
      <c r="X276" s="3">
        <v>0</v>
      </c>
      <c r="Y276" s="3">
        <v>0</v>
      </c>
      <c r="Z276" s="3">
        <v>0</v>
      </c>
      <c r="AA276" s="3">
        <v>0</v>
      </c>
      <c r="AB276" s="8">
        <v>0</v>
      </c>
      <c r="AC276" s="3">
        <v>0</v>
      </c>
      <c r="AD276" s="3">
        <v>0</v>
      </c>
      <c r="AE276" s="3">
        <v>0</v>
      </c>
    </row>
    <row r="277" spans="15:31" x14ac:dyDescent="0.25">
      <c r="O277" s="3" t="s">
        <v>269</v>
      </c>
      <c r="P277" s="3">
        <v>0</v>
      </c>
      <c r="Q277" s="3">
        <v>0</v>
      </c>
      <c r="R277" s="3">
        <v>0</v>
      </c>
      <c r="S277" s="3">
        <v>0</v>
      </c>
      <c r="T277" s="3">
        <v>0</v>
      </c>
      <c r="U277" s="3">
        <v>0</v>
      </c>
      <c r="V277" s="3">
        <v>0</v>
      </c>
      <c r="W277" s="3">
        <v>0</v>
      </c>
      <c r="X277" s="3">
        <v>0</v>
      </c>
      <c r="Y277" s="3">
        <v>0</v>
      </c>
      <c r="Z277" s="3">
        <v>0</v>
      </c>
      <c r="AA277" s="3">
        <v>0</v>
      </c>
      <c r="AB277" s="8">
        <v>0</v>
      </c>
      <c r="AC277" s="3">
        <v>0</v>
      </c>
      <c r="AD277" s="3">
        <v>0</v>
      </c>
      <c r="AE277" s="3">
        <v>0</v>
      </c>
    </row>
    <row r="278" spans="15:31" x14ac:dyDescent="0.25">
      <c r="O278" s="3" t="s">
        <v>270</v>
      </c>
      <c r="P278" s="3">
        <v>0</v>
      </c>
      <c r="Q278" s="3">
        <v>0</v>
      </c>
      <c r="R278" s="3">
        <v>0</v>
      </c>
      <c r="S278" s="3">
        <v>0</v>
      </c>
      <c r="T278" s="3">
        <v>0</v>
      </c>
      <c r="U278" s="3">
        <v>0</v>
      </c>
      <c r="V278" s="3">
        <v>0</v>
      </c>
      <c r="W278" s="3">
        <v>0</v>
      </c>
      <c r="X278" s="3">
        <v>0</v>
      </c>
      <c r="Y278" s="3">
        <v>0</v>
      </c>
      <c r="Z278" s="3">
        <v>0</v>
      </c>
      <c r="AA278" s="3">
        <v>0</v>
      </c>
      <c r="AB278" s="8">
        <v>0</v>
      </c>
      <c r="AC278" s="3">
        <v>0</v>
      </c>
      <c r="AD278" s="3">
        <v>0</v>
      </c>
      <c r="AE278" s="3">
        <v>0</v>
      </c>
    </row>
    <row r="279" spans="15:31" x14ac:dyDescent="0.25">
      <c r="O279" s="3" t="s">
        <v>271</v>
      </c>
      <c r="P279" s="3">
        <v>0</v>
      </c>
      <c r="Q279" s="3">
        <v>0</v>
      </c>
      <c r="R279" s="3">
        <v>0</v>
      </c>
      <c r="S279" s="3">
        <v>0</v>
      </c>
      <c r="T279" s="3">
        <v>0</v>
      </c>
      <c r="U279" s="3">
        <v>0</v>
      </c>
      <c r="V279" s="3">
        <v>0</v>
      </c>
      <c r="W279" s="3">
        <v>0</v>
      </c>
      <c r="X279" s="3">
        <v>0</v>
      </c>
      <c r="Y279" s="3">
        <v>0</v>
      </c>
      <c r="Z279" s="3">
        <v>0</v>
      </c>
      <c r="AA279" s="3">
        <v>0</v>
      </c>
      <c r="AB279" s="8">
        <v>0</v>
      </c>
      <c r="AC279" s="3">
        <v>0</v>
      </c>
      <c r="AD279" s="3">
        <v>0</v>
      </c>
      <c r="AE279" s="3">
        <v>0</v>
      </c>
    </row>
    <row r="280" spans="15:31" x14ac:dyDescent="0.25">
      <c r="O280" s="3" t="s">
        <v>272</v>
      </c>
      <c r="P280" s="3">
        <v>0</v>
      </c>
      <c r="Q280" s="3">
        <v>0</v>
      </c>
      <c r="R280" s="3">
        <v>0</v>
      </c>
      <c r="S280" s="3">
        <v>0</v>
      </c>
      <c r="T280" s="3">
        <v>0</v>
      </c>
      <c r="U280" s="3">
        <v>0</v>
      </c>
      <c r="V280" s="3">
        <v>0</v>
      </c>
      <c r="W280" s="3">
        <v>0</v>
      </c>
      <c r="X280" s="3">
        <v>0</v>
      </c>
      <c r="Y280" s="3">
        <v>0</v>
      </c>
      <c r="Z280" s="3">
        <v>0</v>
      </c>
      <c r="AA280" s="3">
        <v>0</v>
      </c>
      <c r="AB280" s="8">
        <v>0</v>
      </c>
      <c r="AC280" s="3">
        <v>0</v>
      </c>
      <c r="AD280" s="3">
        <v>0</v>
      </c>
      <c r="AE280" s="3">
        <v>0</v>
      </c>
    </row>
    <row r="281" spans="15:31" x14ac:dyDescent="0.25">
      <c r="O281" s="3" t="s">
        <v>273</v>
      </c>
      <c r="P281" s="3">
        <v>0</v>
      </c>
      <c r="Q281" s="3">
        <v>0</v>
      </c>
      <c r="R281" s="3">
        <v>0</v>
      </c>
      <c r="S281" s="3">
        <v>0</v>
      </c>
      <c r="T281" s="3">
        <v>0</v>
      </c>
      <c r="U281" s="3">
        <v>0</v>
      </c>
      <c r="V281" s="3">
        <v>0</v>
      </c>
      <c r="W281" s="3">
        <v>0</v>
      </c>
      <c r="X281" s="3">
        <v>0</v>
      </c>
      <c r="Y281" s="3">
        <v>0</v>
      </c>
      <c r="Z281" s="3">
        <v>0</v>
      </c>
      <c r="AA281" s="3">
        <v>0</v>
      </c>
      <c r="AB281" s="8">
        <v>0</v>
      </c>
      <c r="AC281" s="3">
        <v>0</v>
      </c>
      <c r="AD281" s="3">
        <v>0</v>
      </c>
      <c r="AE281" s="3">
        <v>0</v>
      </c>
    </row>
    <row r="282" spans="15:31" x14ac:dyDescent="0.25">
      <c r="O282" s="3" t="s">
        <v>274</v>
      </c>
      <c r="P282" s="3">
        <v>0</v>
      </c>
      <c r="Q282" s="3">
        <v>0</v>
      </c>
      <c r="R282" s="3">
        <v>0</v>
      </c>
      <c r="S282" s="3">
        <v>0</v>
      </c>
      <c r="T282" s="3">
        <v>0</v>
      </c>
      <c r="U282" s="3">
        <v>0</v>
      </c>
      <c r="V282" s="3">
        <v>0</v>
      </c>
      <c r="W282" s="3">
        <v>0</v>
      </c>
      <c r="X282" s="3">
        <v>0</v>
      </c>
      <c r="Y282" s="3">
        <v>0</v>
      </c>
      <c r="Z282" s="3">
        <v>0</v>
      </c>
      <c r="AA282" s="3">
        <v>0</v>
      </c>
      <c r="AB282" s="8">
        <v>0</v>
      </c>
      <c r="AC282" s="3">
        <v>0</v>
      </c>
      <c r="AD282" s="3">
        <v>0</v>
      </c>
      <c r="AE282" s="3">
        <v>0</v>
      </c>
    </row>
    <row r="283" spans="15:31" x14ac:dyDescent="0.25">
      <c r="O283" s="3" t="s">
        <v>275</v>
      </c>
      <c r="P283" s="3">
        <v>0</v>
      </c>
      <c r="Q283" s="3">
        <v>0</v>
      </c>
      <c r="R283" s="3">
        <v>0</v>
      </c>
      <c r="S283" s="3">
        <v>0</v>
      </c>
      <c r="T283" s="3">
        <v>0</v>
      </c>
      <c r="U283" s="3">
        <v>0</v>
      </c>
      <c r="V283" s="3">
        <v>0</v>
      </c>
      <c r="W283" s="3">
        <v>0</v>
      </c>
      <c r="X283" s="3">
        <v>0</v>
      </c>
      <c r="Y283" s="3">
        <v>0</v>
      </c>
      <c r="Z283" s="3">
        <v>0</v>
      </c>
      <c r="AA283" s="3">
        <v>0</v>
      </c>
      <c r="AB283" s="8">
        <v>0</v>
      </c>
      <c r="AC283" s="3">
        <v>0</v>
      </c>
      <c r="AD283" s="3">
        <v>0</v>
      </c>
      <c r="AE283" s="3">
        <v>0</v>
      </c>
    </row>
    <row r="284" spans="15:31" x14ac:dyDescent="0.25">
      <c r="O284" s="3" t="s">
        <v>276</v>
      </c>
      <c r="P284" s="3">
        <v>0</v>
      </c>
      <c r="Q284" s="3">
        <v>0</v>
      </c>
      <c r="R284" s="3">
        <v>0</v>
      </c>
      <c r="S284" s="3">
        <v>0</v>
      </c>
      <c r="T284" s="3">
        <v>0</v>
      </c>
      <c r="U284" s="3">
        <v>0</v>
      </c>
      <c r="V284" s="3">
        <v>0</v>
      </c>
      <c r="W284" s="3">
        <v>0</v>
      </c>
      <c r="X284" s="3">
        <v>0</v>
      </c>
      <c r="Y284" s="3">
        <v>0</v>
      </c>
      <c r="Z284" s="3">
        <v>0</v>
      </c>
      <c r="AA284" s="3">
        <v>0</v>
      </c>
      <c r="AB284" s="8">
        <v>0</v>
      </c>
      <c r="AC284" s="3">
        <v>0</v>
      </c>
      <c r="AD284" s="3">
        <v>0</v>
      </c>
      <c r="AE284" s="3">
        <v>0</v>
      </c>
    </row>
    <row r="285" spans="15:31" x14ac:dyDescent="0.25">
      <c r="O285" s="3" t="s">
        <v>277</v>
      </c>
      <c r="P285" s="3">
        <v>0</v>
      </c>
      <c r="Q285" s="3">
        <v>0</v>
      </c>
      <c r="R285" s="3">
        <v>1</v>
      </c>
      <c r="S285" s="3">
        <v>0</v>
      </c>
      <c r="T285" s="3">
        <v>0</v>
      </c>
      <c r="U285" s="3">
        <v>0</v>
      </c>
      <c r="V285" s="3">
        <v>1</v>
      </c>
      <c r="W285" s="3">
        <v>1</v>
      </c>
      <c r="X285" s="3">
        <v>0</v>
      </c>
      <c r="Y285" s="3">
        <v>1</v>
      </c>
      <c r="Z285" s="3">
        <v>0</v>
      </c>
      <c r="AA285" s="3">
        <v>0</v>
      </c>
      <c r="AB285" s="8">
        <v>0</v>
      </c>
      <c r="AC285" s="3">
        <v>0</v>
      </c>
      <c r="AD285" s="3">
        <v>0</v>
      </c>
      <c r="AE285" s="3">
        <v>0</v>
      </c>
    </row>
    <row r="286" spans="15:31" x14ac:dyDescent="0.25">
      <c r="O286" s="3" t="s">
        <v>278</v>
      </c>
      <c r="P286" s="3">
        <v>0</v>
      </c>
      <c r="Q286" s="3">
        <v>0</v>
      </c>
      <c r="R286" s="3">
        <v>0</v>
      </c>
      <c r="S286" s="3">
        <v>0</v>
      </c>
      <c r="T286" s="3">
        <v>0</v>
      </c>
      <c r="U286" s="3">
        <v>0</v>
      </c>
      <c r="V286" s="3">
        <v>0</v>
      </c>
      <c r="W286" s="3">
        <v>0</v>
      </c>
      <c r="X286" s="3">
        <v>0</v>
      </c>
      <c r="Y286" s="3">
        <v>0</v>
      </c>
      <c r="Z286" s="3">
        <v>0</v>
      </c>
      <c r="AA286" s="3">
        <v>1</v>
      </c>
      <c r="AB286" s="8">
        <v>0</v>
      </c>
      <c r="AC286" s="3">
        <v>0</v>
      </c>
      <c r="AD286" s="3">
        <v>0</v>
      </c>
      <c r="AE286" s="3">
        <v>0</v>
      </c>
    </row>
    <row r="287" spans="15:31" x14ac:dyDescent="0.25">
      <c r="O287" s="3" t="s">
        <v>279</v>
      </c>
      <c r="P287" s="3">
        <v>0</v>
      </c>
      <c r="Q287" s="3">
        <v>0</v>
      </c>
      <c r="R287" s="3">
        <v>0</v>
      </c>
      <c r="S287" s="3">
        <v>0</v>
      </c>
      <c r="T287" s="3">
        <v>0</v>
      </c>
      <c r="U287" s="3">
        <v>0</v>
      </c>
      <c r="V287" s="3">
        <v>0</v>
      </c>
      <c r="W287" s="3">
        <v>0</v>
      </c>
      <c r="X287" s="3">
        <v>0</v>
      </c>
      <c r="Y287" s="3">
        <v>0</v>
      </c>
      <c r="Z287" s="3">
        <v>0</v>
      </c>
      <c r="AA287" s="3">
        <v>0</v>
      </c>
      <c r="AB287" s="8">
        <v>0</v>
      </c>
      <c r="AC287" s="3">
        <v>0</v>
      </c>
      <c r="AD287" s="3">
        <v>0</v>
      </c>
      <c r="AE287" s="3">
        <v>0</v>
      </c>
    </row>
    <row r="288" spans="15:31" x14ac:dyDescent="0.25">
      <c r="O288" s="3" t="s">
        <v>280</v>
      </c>
      <c r="P288" s="3">
        <v>0</v>
      </c>
      <c r="Q288" s="3">
        <v>0</v>
      </c>
      <c r="R288" s="3">
        <v>0</v>
      </c>
      <c r="S288" s="3">
        <v>0</v>
      </c>
      <c r="T288" s="3">
        <v>0</v>
      </c>
      <c r="U288" s="3">
        <v>0</v>
      </c>
      <c r="V288" s="3">
        <v>0</v>
      </c>
      <c r="W288" s="3">
        <v>0</v>
      </c>
      <c r="X288" s="3">
        <v>0</v>
      </c>
      <c r="Y288" s="3">
        <v>0</v>
      </c>
      <c r="Z288" s="3">
        <v>0</v>
      </c>
      <c r="AA288" s="3">
        <v>0</v>
      </c>
      <c r="AB288" s="8">
        <v>1</v>
      </c>
      <c r="AC288" s="3">
        <v>0</v>
      </c>
      <c r="AD288" s="3">
        <v>0</v>
      </c>
      <c r="AE288" s="3">
        <v>0</v>
      </c>
    </row>
    <row r="289" spans="15:31" x14ac:dyDescent="0.25">
      <c r="O289" s="3" t="s">
        <v>281</v>
      </c>
      <c r="P289" s="3">
        <v>0</v>
      </c>
      <c r="Q289" s="3">
        <v>0</v>
      </c>
      <c r="R289" s="3">
        <v>0</v>
      </c>
      <c r="S289" s="3">
        <v>0</v>
      </c>
      <c r="T289" s="3">
        <v>0</v>
      </c>
      <c r="U289" s="3">
        <v>0</v>
      </c>
      <c r="V289" s="3">
        <v>0</v>
      </c>
      <c r="W289" s="3">
        <v>0</v>
      </c>
      <c r="X289" s="3">
        <v>0</v>
      </c>
      <c r="Y289" s="3">
        <v>0</v>
      </c>
      <c r="Z289" s="3">
        <v>0</v>
      </c>
      <c r="AA289" s="3">
        <v>0</v>
      </c>
      <c r="AB289" s="8">
        <v>0</v>
      </c>
      <c r="AC289" s="3">
        <v>0</v>
      </c>
      <c r="AD289" s="3">
        <v>0</v>
      </c>
      <c r="AE289" s="3">
        <v>0</v>
      </c>
    </row>
    <row r="290" spans="15:31" x14ac:dyDescent="0.25">
      <c r="O290" s="3" t="s">
        <v>282</v>
      </c>
      <c r="P290" s="3">
        <v>0</v>
      </c>
      <c r="Q290" s="3">
        <v>0</v>
      </c>
      <c r="R290" s="3">
        <v>0</v>
      </c>
      <c r="S290" s="3">
        <v>0</v>
      </c>
      <c r="T290" s="3">
        <v>0</v>
      </c>
      <c r="U290" s="3">
        <v>0</v>
      </c>
      <c r="V290" s="3">
        <v>0</v>
      </c>
      <c r="W290" s="3">
        <v>0</v>
      </c>
      <c r="X290" s="3">
        <v>0</v>
      </c>
      <c r="Y290" s="3">
        <v>0</v>
      </c>
      <c r="Z290" s="3">
        <v>0</v>
      </c>
      <c r="AA290" s="3">
        <v>0</v>
      </c>
      <c r="AB290" s="8">
        <v>0</v>
      </c>
      <c r="AC290" s="3">
        <v>0</v>
      </c>
      <c r="AD290" s="3">
        <v>0</v>
      </c>
      <c r="AE290" s="3">
        <v>0</v>
      </c>
    </row>
    <row r="291" spans="15:31" x14ac:dyDescent="0.25">
      <c r="O291" s="3" t="s">
        <v>283</v>
      </c>
      <c r="P291" s="3">
        <v>0</v>
      </c>
      <c r="Q291" s="3">
        <v>0</v>
      </c>
      <c r="R291" s="3">
        <v>0</v>
      </c>
      <c r="S291" s="3">
        <v>0</v>
      </c>
      <c r="T291" s="3">
        <v>0</v>
      </c>
      <c r="U291" s="3">
        <v>0</v>
      </c>
      <c r="V291" s="3">
        <v>0</v>
      </c>
      <c r="W291" s="3">
        <v>0</v>
      </c>
      <c r="X291" s="3">
        <v>0</v>
      </c>
      <c r="Y291" s="3">
        <v>0</v>
      </c>
      <c r="Z291" s="3">
        <v>0</v>
      </c>
      <c r="AA291" s="3">
        <v>0</v>
      </c>
      <c r="AB291" s="8">
        <v>0</v>
      </c>
      <c r="AC291" s="3">
        <v>0</v>
      </c>
      <c r="AD291" s="3">
        <v>0</v>
      </c>
      <c r="AE291" s="3">
        <v>0</v>
      </c>
    </row>
    <row r="292" spans="15:31" x14ac:dyDescent="0.25">
      <c r="O292" s="3" t="s">
        <v>284</v>
      </c>
      <c r="P292" s="3">
        <v>0</v>
      </c>
      <c r="Q292" s="3">
        <v>0</v>
      </c>
      <c r="R292" s="3">
        <v>0</v>
      </c>
      <c r="S292" s="3">
        <v>0</v>
      </c>
      <c r="T292" s="3">
        <v>0</v>
      </c>
      <c r="U292" s="3">
        <v>0</v>
      </c>
      <c r="V292" s="3">
        <v>0</v>
      </c>
      <c r="W292" s="3">
        <v>0</v>
      </c>
      <c r="X292" s="3">
        <v>0</v>
      </c>
      <c r="Y292" s="3">
        <v>0</v>
      </c>
      <c r="Z292" s="3">
        <v>0</v>
      </c>
      <c r="AA292" s="3">
        <v>0</v>
      </c>
      <c r="AB292" s="8">
        <v>0</v>
      </c>
      <c r="AC292" s="3">
        <v>0</v>
      </c>
      <c r="AD292" s="3">
        <v>0</v>
      </c>
      <c r="AE292" s="3">
        <v>0</v>
      </c>
    </row>
    <row r="293" spans="15:31" x14ac:dyDescent="0.25">
      <c r="O293" s="3" t="s">
        <v>285</v>
      </c>
      <c r="P293" s="3">
        <v>0</v>
      </c>
      <c r="Q293" s="3">
        <v>0</v>
      </c>
      <c r="R293" s="3">
        <v>0</v>
      </c>
      <c r="S293" s="3">
        <v>0</v>
      </c>
      <c r="T293" s="3">
        <v>0</v>
      </c>
      <c r="U293" s="3">
        <v>0</v>
      </c>
      <c r="V293" s="3">
        <v>0</v>
      </c>
      <c r="W293" s="3">
        <v>0</v>
      </c>
      <c r="X293" s="3">
        <v>0</v>
      </c>
      <c r="Y293" s="3">
        <v>0</v>
      </c>
      <c r="Z293" s="3">
        <v>0</v>
      </c>
      <c r="AA293" s="3">
        <v>0</v>
      </c>
      <c r="AB293" s="8">
        <v>0</v>
      </c>
      <c r="AC293" s="3">
        <v>0</v>
      </c>
      <c r="AD293" s="3">
        <v>0</v>
      </c>
      <c r="AE293" s="3">
        <v>0</v>
      </c>
    </row>
    <row r="294" spans="15:31" x14ac:dyDescent="0.25">
      <c r="O294" s="3" t="s">
        <v>286</v>
      </c>
      <c r="P294" s="3">
        <v>0</v>
      </c>
      <c r="Q294" s="3">
        <v>0</v>
      </c>
      <c r="R294" s="3">
        <v>0</v>
      </c>
      <c r="S294" s="3">
        <v>0</v>
      </c>
      <c r="T294" s="3">
        <v>0</v>
      </c>
      <c r="U294" s="3">
        <v>0</v>
      </c>
      <c r="V294" s="3">
        <v>0</v>
      </c>
      <c r="W294" s="3">
        <v>0</v>
      </c>
      <c r="X294" s="3">
        <v>0</v>
      </c>
      <c r="Y294" s="3">
        <v>0</v>
      </c>
      <c r="Z294" s="3">
        <v>0</v>
      </c>
      <c r="AA294" s="3">
        <v>0</v>
      </c>
      <c r="AB294" s="8">
        <v>0</v>
      </c>
      <c r="AC294" s="3">
        <v>0</v>
      </c>
      <c r="AD294" s="3">
        <v>0</v>
      </c>
      <c r="AE294" s="3">
        <v>0</v>
      </c>
    </row>
    <row r="295" spans="15:31" x14ac:dyDescent="0.25">
      <c r="O295" s="3" t="s">
        <v>287</v>
      </c>
      <c r="P295" s="3">
        <v>0</v>
      </c>
      <c r="Q295" s="3">
        <v>0</v>
      </c>
      <c r="R295" s="3">
        <v>0</v>
      </c>
      <c r="S295" s="3">
        <v>0</v>
      </c>
      <c r="T295" s="3">
        <v>0</v>
      </c>
      <c r="U295" s="3">
        <v>0</v>
      </c>
      <c r="V295" s="3">
        <v>0</v>
      </c>
      <c r="W295" s="3">
        <v>0</v>
      </c>
      <c r="X295" s="3">
        <v>0</v>
      </c>
      <c r="Y295" s="3">
        <v>0</v>
      </c>
      <c r="Z295" s="3">
        <v>0</v>
      </c>
      <c r="AA295" s="3">
        <v>0</v>
      </c>
      <c r="AB295" s="8">
        <v>0</v>
      </c>
      <c r="AC295" s="3">
        <v>0</v>
      </c>
      <c r="AD295" s="3">
        <v>0</v>
      </c>
      <c r="AE295" s="3">
        <v>0</v>
      </c>
    </row>
    <row r="296" spans="15:31" x14ac:dyDescent="0.25">
      <c r="O296" s="3" t="s">
        <v>288</v>
      </c>
      <c r="P296" s="3">
        <v>1</v>
      </c>
      <c r="Q296" s="3">
        <v>0</v>
      </c>
      <c r="R296" s="3">
        <v>0</v>
      </c>
      <c r="S296" s="3">
        <v>0</v>
      </c>
      <c r="T296" s="3">
        <v>0</v>
      </c>
      <c r="U296" s="3">
        <v>1</v>
      </c>
      <c r="V296" s="3">
        <v>0</v>
      </c>
      <c r="W296" s="3">
        <v>0</v>
      </c>
      <c r="X296" s="3">
        <v>0</v>
      </c>
      <c r="Y296" s="3">
        <v>0</v>
      </c>
      <c r="Z296" s="3">
        <v>0</v>
      </c>
      <c r="AA296" s="3">
        <v>0</v>
      </c>
      <c r="AB296" s="8">
        <v>0</v>
      </c>
      <c r="AC296" s="3">
        <v>1</v>
      </c>
      <c r="AD296" s="3">
        <v>0</v>
      </c>
      <c r="AE296" s="3">
        <v>0</v>
      </c>
    </row>
    <row r="297" spans="15:31" x14ac:dyDescent="0.25">
      <c r="O297" s="3" t="s">
        <v>289</v>
      </c>
      <c r="P297" s="3">
        <v>0</v>
      </c>
      <c r="Q297" s="3">
        <v>0</v>
      </c>
      <c r="R297" s="3">
        <v>0</v>
      </c>
      <c r="S297" s="3">
        <v>0</v>
      </c>
      <c r="T297" s="3">
        <v>0</v>
      </c>
      <c r="U297" s="3">
        <v>0</v>
      </c>
      <c r="V297" s="3">
        <v>0</v>
      </c>
      <c r="W297" s="3">
        <v>0</v>
      </c>
      <c r="X297" s="3">
        <v>0</v>
      </c>
      <c r="Y297" s="3">
        <v>0</v>
      </c>
      <c r="Z297" s="3">
        <v>0</v>
      </c>
      <c r="AA297" s="3">
        <v>0</v>
      </c>
      <c r="AB297" s="8">
        <v>0</v>
      </c>
      <c r="AC297" s="3">
        <v>0</v>
      </c>
      <c r="AD297" s="3">
        <v>0</v>
      </c>
      <c r="AE297" s="3">
        <v>0</v>
      </c>
    </row>
    <row r="298" spans="15:31" x14ac:dyDescent="0.25">
      <c r="O298" s="3" t="s">
        <v>290</v>
      </c>
      <c r="P298" s="3">
        <v>0</v>
      </c>
      <c r="Q298" s="3">
        <v>0</v>
      </c>
      <c r="R298" s="3">
        <v>0</v>
      </c>
      <c r="S298" s="3">
        <v>0</v>
      </c>
      <c r="T298" s="3">
        <v>0</v>
      </c>
      <c r="U298" s="3">
        <v>0</v>
      </c>
      <c r="V298" s="3">
        <v>1</v>
      </c>
      <c r="W298" s="3">
        <v>1</v>
      </c>
      <c r="X298" s="3">
        <v>0</v>
      </c>
      <c r="Y298" s="3">
        <v>1</v>
      </c>
      <c r="Z298" s="3">
        <v>0</v>
      </c>
      <c r="AA298" s="3">
        <v>1</v>
      </c>
      <c r="AB298" s="8">
        <v>0</v>
      </c>
      <c r="AC298" s="3">
        <v>1</v>
      </c>
      <c r="AD298" s="3">
        <v>0</v>
      </c>
      <c r="AE298" s="3">
        <v>0</v>
      </c>
    </row>
    <row r="299" spans="15:31" x14ac:dyDescent="0.25">
      <c r="O299" s="3" t="s">
        <v>291</v>
      </c>
      <c r="P299" s="3">
        <v>0</v>
      </c>
      <c r="Q299" s="3">
        <v>0</v>
      </c>
      <c r="R299" s="3">
        <v>0</v>
      </c>
      <c r="S299" s="3">
        <v>0</v>
      </c>
      <c r="T299" s="3">
        <v>0</v>
      </c>
      <c r="U299" s="3">
        <v>0</v>
      </c>
      <c r="V299" s="3">
        <v>0</v>
      </c>
      <c r="W299" s="3">
        <v>0</v>
      </c>
      <c r="X299" s="3">
        <v>0</v>
      </c>
      <c r="Y299" s="3">
        <v>0</v>
      </c>
      <c r="Z299" s="3">
        <v>0</v>
      </c>
      <c r="AA299" s="3">
        <v>1</v>
      </c>
      <c r="AB299" s="8">
        <v>0</v>
      </c>
      <c r="AC299" s="3">
        <v>0</v>
      </c>
      <c r="AD299" s="3">
        <v>0</v>
      </c>
      <c r="AE299" s="3">
        <v>0</v>
      </c>
    </row>
    <row r="300" spans="15:31" x14ac:dyDescent="0.25">
      <c r="O300" s="3" t="s">
        <v>292</v>
      </c>
      <c r="P300" s="3">
        <v>0</v>
      </c>
      <c r="Q300" s="3">
        <v>0</v>
      </c>
      <c r="R300" s="3">
        <v>0</v>
      </c>
      <c r="S300" s="3">
        <v>0</v>
      </c>
      <c r="T300" s="3">
        <v>0</v>
      </c>
      <c r="U300" s="3">
        <v>0</v>
      </c>
      <c r="V300" s="3">
        <v>0</v>
      </c>
      <c r="W300" s="3">
        <v>0</v>
      </c>
      <c r="X300" s="3">
        <v>0</v>
      </c>
      <c r="Y300" s="3">
        <v>0</v>
      </c>
      <c r="Z300" s="3">
        <v>0</v>
      </c>
      <c r="AA300" s="3">
        <v>0</v>
      </c>
      <c r="AB300" s="8">
        <v>0</v>
      </c>
      <c r="AC300" s="3">
        <v>0</v>
      </c>
      <c r="AD300" s="3">
        <v>0</v>
      </c>
      <c r="AE300" s="3">
        <v>0</v>
      </c>
    </row>
    <row r="301" spans="15:31" x14ac:dyDescent="0.25">
      <c r="O301" s="3" t="s">
        <v>293</v>
      </c>
      <c r="P301" s="3">
        <v>0</v>
      </c>
      <c r="Q301" s="3">
        <v>0</v>
      </c>
      <c r="R301" s="3">
        <v>0</v>
      </c>
      <c r="S301" s="3">
        <v>0</v>
      </c>
      <c r="T301" s="3">
        <v>0</v>
      </c>
      <c r="U301" s="3">
        <v>0</v>
      </c>
      <c r="V301" s="3">
        <v>0</v>
      </c>
      <c r="W301" s="3">
        <v>0</v>
      </c>
      <c r="X301" s="3">
        <v>0</v>
      </c>
      <c r="Y301" s="3">
        <v>0</v>
      </c>
      <c r="Z301" s="3">
        <v>0</v>
      </c>
      <c r="AA301" s="3">
        <v>0</v>
      </c>
      <c r="AB301" s="8">
        <v>0</v>
      </c>
      <c r="AC301" s="3">
        <v>0</v>
      </c>
      <c r="AD301" s="3">
        <v>0</v>
      </c>
      <c r="AE301" s="3">
        <v>0</v>
      </c>
    </row>
    <row r="302" spans="15:31" x14ac:dyDescent="0.25">
      <c r="O302" s="3" t="s">
        <v>294</v>
      </c>
      <c r="P302" s="3">
        <v>0</v>
      </c>
      <c r="Q302" s="3">
        <v>0</v>
      </c>
      <c r="R302" s="3">
        <v>0</v>
      </c>
      <c r="S302" s="3">
        <v>0</v>
      </c>
      <c r="T302" s="3">
        <v>0</v>
      </c>
      <c r="U302" s="3">
        <v>0</v>
      </c>
      <c r="V302" s="3">
        <v>0</v>
      </c>
      <c r="W302" s="3">
        <v>0</v>
      </c>
      <c r="X302" s="3">
        <v>0</v>
      </c>
      <c r="Y302" s="3">
        <v>0</v>
      </c>
      <c r="Z302" s="3">
        <v>0</v>
      </c>
      <c r="AA302" s="3">
        <v>0</v>
      </c>
      <c r="AB302" s="8">
        <v>0</v>
      </c>
      <c r="AC302" s="3">
        <v>0</v>
      </c>
      <c r="AD302" s="3">
        <v>0</v>
      </c>
      <c r="AE302" s="3">
        <v>0</v>
      </c>
    </row>
    <row r="303" spans="15:31" x14ac:dyDescent="0.25">
      <c r="O303" s="3" t="s">
        <v>295</v>
      </c>
      <c r="P303" s="3">
        <v>0</v>
      </c>
      <c r="Q303" s="3">
        <v>0</v>
      </c>
      <c r="R303" s="3">
        <v>0</v>
      </c>
      <c r="S303" s="3">
        <v>0</v>
      </c>
      <c r="T303" s="3">
        <v>0</v>
      </c>
      <c r="U303" s="3">
        <v>0</v>
      </c>
      <c r="V303" s="3">
        <v>0</v>
      </c>
      <c r="W303" s="3">
        <v>0</v>
      </c>
      <c r="X303" s="3">
        <v>0</v>
      </c>
      <c r="Y303" s="3">
        <v>0</v>
      </c>
      <c r="Z303" s="3">
        <v>0</v>
      </c>
      <c r="AA303" s="3">
        <v>0</v>
      </c>
      <c r="AB303" s="8">
        <v>0</v>
      </c>
      <c r="AC303" s="3">
        <v>0</v>
      </c>
      <c r="AD303" s="3">
        <v>0</v>
      </c>
      <c r="AE303" s="3">
        <v>0</v>
      </c>
    </row>
    <row r="304" spans="15:31" x14ac:dyDescent="0.25">
      <c r="O304" s="3" t="s">
        <v>296</v>
      </c>
      <c r="P304" s="3">
        <v>0</v>
      </c>
      <c r="Q304" s="3">
        <v>0</v>
      </c>
      <c r="R304" s="3">
        <v>0</v>
      </c>
      <c r="S304" s="3">
        <v>0</v>
      </c>
      <c r="T304" s="3">
        <v>0</v>
      </c>
      <c r="U304" s="3">
        <v>0</v>
      </c>
      <c r="V304" s="3">
        <v>0</v>
      </c>
      <c r="W304" s="3">
        <v>0</v>
      </c>
      <c r="X304" s="3">
        <v>0</v>
      </c>
      <c r="Y304" s="3">
        <v>0</v>
      </c>
      <c r="Z304" s="3">
        <v>0</v>
      </c>
      <c r="AA304" s="3">
        <v>0</v>
      </c>
      <c r="AB304" s="8">
        <v>0</v>
      </c>
      <c r="AC304" s="3">
        <v>0</v>
      </c>
      <c r="AD304" s="3">
        <v>0</v>
      </c>
      <c r="AE304" s="3">
        <v>0</v>
      </c>
    </row>
    <row r="305" spans="15:31" x14ac:dyDescent="0.25">
      <c r="O305" s="3" t="s">
        <v>297</v>
      </c>
      <c r="P305" s="3">
        <v>0</v>
      </c>
      <c r="Q305" s="3">
        <v>0</v>
      </c>
      <c r="R305" s="3">
        <v>0</v>
      </c>
      <c r="S305" s="3">
        <v>0</v>
      </c>
      <c r="T305" s="3">
        <v>0</v>
      </c>
      <c r="U305" s="3">
        <v>0</v>
      </c>
      <c r="V305" s="3">
        <v>0</v>
      </c>
      <c r="W305" s="3">
        <v>0</v>
      </c>
      <c r="X305" s="3">
        <v>0</v>
      </c>
      <c r="Y305" s="3">
        <v>0</v>
      </c>
      <c r="Z305" s="3">
        <v>0</v>
      </c>
      <c r="AA305" s="3">
        <v>0</v>
      </c>
      <c r="AB305" s="8">
        <v>0</v>
      </c>
      <c r="AC305" s="3">
        <v>0</v>
      </c>
      <c r="AD305" s="3">
        <v>0</v>
      </c>
      <c r="AE305" s="3">
        <v>0</v>
      </c>
    </row>
    <row r="306" spans="15:31" x14ac:dyDescent="0.25">
      <c r="O306" s="3" t="s">
        <v>298</v>
      </c>
      <c r="P306" s="3">
        <v>0</v>
      </c>
      <c r="Q306" s="3">
        <v>0</v>
      </c>
      <c r="R306" s="3">
        <v>0</v>
      </c>
      <c r="S306" s="3">
        <v>0</v>
      </c>
      <c r="T306" s="3">
        <v>0</v>
      </c>
      <c r="U306" s="3">
        <v>0</v>
      </c>
      <c r="V306" s="3">
        <v>0</v>
      </c>
      <c r="W306" s="3">
        <v>0</v>
      </c>
      <c r="X306" s="3">
        <v>0</v>
      </c>
      <c r="Y306" s="3">
        <v>0</v>
      </c>
      <c r="Z306" s="3">
        <v>0</v>
      </c>
      <c r="AA306" s="3">
        <v>0</v>
      </c>
      <c r="AB306" s="8">
        <v>0</v>
      </c>
      <c r="AC306" s="3">
        <v>0</v>
      </c>
      <c r="AD306" s="3">
        <v>0</v>
      </c>
      <c r="AE306" s="3">
        <v>0</v>
      </c>
    </row>
    <row r="307" spans="15:31" x14ac:dyDescent="0.25">
      <c r="O307" s="3" t="s">
        <v>299</v>
      </c>
      <c r="P307" s="3">
        <v>0</v>
      </c>
      <c r="Q307" s="3">
        <v>0</v>
      </c>
      <c r="R307" s="3">
        <v>0</v>
      </c>
      <c r="S307" s="3">
        <v>1</v>
      </c>
      <c r="T307" s="3">
        <v>0</v>
      </c>
      <c r="U307" s="3">
        <v>0</v>
      </c>
      <c r="V307" s="3">
        <v>0</v>
      </c>
      <c r="W307" s="3">
        <v>0</v>
      </c>
      <c r="X307" s="3">
        <v>0</v>
      </c>
      <c r="Y307" s="3">
        <v>0</v>
      </c>
      <c r="Z307" s="3">
        <v>0</v>
      </c>
      <c r="AA307" s="3">
        <v>0</v>
      </c>
      <c r="AB307" s="8">
        <v>1</v>
      </c>
      <c r="AC307" s="3">
        <v>0</v>
      </c>
      <c r="AD307" s="3">
        <v>0</v>
      </c>
      <c r="AE307" s="3">
        <v>0</v>
      </c>
    </row>
    <row r="308" spans="15:31" x14ac:dyDescent="0.25">
      <c r="O308" s="3" t="s">
        <v>300</v>
      </c>
      <c r="P308" s="3">
        <v>0</v>
      </c>
      <c r="Q308" s="3">
        <v>0</v>
      </c>
      <c r="R308" s="3">
        <v>0</v>
      </c>
      <c r="S308" s="3">
        <v>0</v>
      </c>
      <c r="T308" s="3">
        <v>0</v>
      </c>
      <c r="U308" s="3">
        <v>0</v>
      </c>
      <c r="V308" s="3">
        <v>0</v>
      </c>
      <c r="W308" s="3">
        <v>0</v>
      </c>
      <c r="X308" s="3">
        <v>0</v>
      </c>
      <c r="Y308" s="3">
        <v>0</v>
      </c>
      <c r="Z308" s="3">
        <v>0</v>
      </c>
      <c r="AA308" s="3">
        <v>0</v>
      </c>
      <c r="AB308" s="8">
        <v>0</v>
      </c>
      <c r="AC308" s="3">
        <v>0</v>
      </c>
      <c r="AD308" s="3">
        <v>0</v>
      </c>
      <c r="AE308" s="3">
        <v>0</v>
      </c>
    </row>
    <row r="309" spans="15:31" x14ac:dyDescent="0.25">
      <c r="O309" s="3" t="s">
        <v>301</v>
      </c>
      <c r="P309" s="3">
        <v>0</v>
      </c>
      <c r="Q309" s="3">
        <v>0</v>
      </c>
      <c r="R309" s="3">
        <v>0</v>
      </c>
      <c r="S309" s="3">
        <v>0</v>
      </c>
      <c r="T309" s="3">
        <v>0</v>
      </c>
      <c r="U309" s="3">
        <v>0</v>
      </c>
      <c r="V309" s="3">
        <v>0</v>
      </c>
      <c r="W309" s="3">
        <v>0</v>
      </c>
      <c r="X309" s="3">
        <v>0</v>
      </c>
      <c r="Y309" s="3">
        <v>0</v>
      </c>
      <c r="Z309" s="3">
        <v>0</v>
      </c>
      <c r="AA309" s="3">
        <v>0</v>
      </c>
      <c r="AB309" s="8">
        <v>0</v>
      </c>
      <c r="AC309" s="3">
        <v>0</v>
      </c>
      <c r="AD309" s="3">
        <v>0</v>
      </c>
      <c r="AE309" s="3">
        <v>0</v>
      </c>
    </row>
    <row r="310" spans="15:31" x14ac:dyDescent="0.25">
      <c r="O310" s="3" t="s">
        <v>302</v>
      </c>
      <c r="P310" s="3">
        <v>0</v>
      </c>
      <c r="Q310" s="3">
        <v>0</v>
      </c>
      <c r="R310" s="3">
        <v>0</v>
      </c>
      <c r="S310" s="3">
        <v>0</v>
      </c>
      <c r="T310" s="3">
        <v>0</v>
      </c>
      <c r="U310" s="3">
        <v>0</v>
      </c>
      <c r="V310" s="3">
        <v>0</v>
      </c>
      <c r="W310" s="3">
        <v>0</v>
      </c>
      <c r="X310" s="3">
        <v>0</v>
      </c>
      <c r="Y310" s="3">
        <v>0</v>
      </c>
      <c r="Z310" s="3">
        <v>0</v>
      </c>
      <c r="AA310" s="3">
        <v>0</v>
      </c>
      <c r="AB310" s="8">
        <v>0</v>
      </c>
      <c r="AC310" s="3">
        <v>0</v>
      </c>
      <c r="AD310" s="3">
        <v>0</v>
      </c>
      <c r="AE310" s="3">
        <v>0</v>
      </c>
    </row>
    <row r="311" spans="15:31" x14ac:dyDescent="0.25">
      <c r="O311" s="3" t="s">
        <v>303</v>
      </c>
      <c r="P311" s="3">
        <v>1</v>
      </c>
      <c r="Q311" s="3">
        <v>0</v>
      </c>
      <c r="R311" s="3">
        <v>0</v>
      </c>
      <c r="S311" s="3">
        <v>0</v>
      </c>
      <c r="T311" s="3">
        <v>0</v>
      </c>
      <c r="U311" s="3">
        <v>0</v>
      </c>
      <c r="V311" s="3">
        <v>0</v>
      </c>
      <c r="W311" s="3">
        <v>0</v>
      </c>
      <c r="X311" s="3">
        <v>0</v>
      </c>
      <c r="Y311" s="3">
        <v>0</v>
      </c>
      <c r="Z311" s="3">
        <v>0</v>
      </c>
      <c r="AA311" s="3">
        <v>0</v>
      </c>
      <c r="AB311" s="8">
        <v>0</v>
      </c>
      <c r="AC311" s="3">
        <v>0</v>
      </c>
      <c r="AD311" s="3">
        <v>0</v>
      </c>
      <c r="AE311" s="3">
        <v>0</v>
      </c>
    </row>
    <row r="312" spans="15:31" x14ac:dyDescent="0.25">
      <c r="O312" s="3" t="s">
        <v>304</v>
      </c>
      <c r="P312" s="3">
        <v>0</v>
      </c>
      <c r="Q312" s="3">
        <v>0</v>
      </c>
      <c r="R312" s="3">
        <v>0</v>
      </c>
      <c r="S312" s="3">
        <v>0</v>
      </c>
      <c r="T312" s="3">
        <v>0</v>
      </c>
      <c r="U312" s="3">
        <v>0</v>
      </c>
      <c r="V312" s="3">
        <v>0</v>
      </c>
      <c r="W312" s="3">
        <v>0</v>
      </c>
      <c r="X312" s="3">
        <v>0</v>
      </c>
      <c r="Y312" s="3">
        <v>0</v>
      </c>
      <c r="Z312" s="3">
        <v>0</v>
      </c>
      <c r="AA312" s="3">
        <v>1</v>
      </c>
      <c r="AB312" s="8">
        <v>0</v>
      </c>
      <c r="AC312" s="3">
        <v>0</v>
      </c>
      <c r="AD312" s="3">
        <v>1</v>
      </c>
      <c r="AE312" s="3">
        <v>0</v>
      </c>
    </row>
    <row r="313" spans="15:31" x14ac:dyDescent="0.25">
      <c r="O313" s="3" t="s">
        <v>305</v>
      </c>
      <c r="P313" s="3">
        <v>0</v>
      </c>
      <c r="Q313" s="3">
        <v>0</v>
      </c>
      <c r="R313" s="3">
        <v>0</v>
      </c>
      <c r="S313" s="3">
        <v>0</v>
      </c>
      <c r="T313" s="3">
        <v>0</v>
      </c>
      <c r="U313" s="3">
        <v>0</v>
      </c>
      <c r="V313" s="3">
        <v>0</v>
      </c>
      <c r="W313" s="3">
        <v>0</v>
      </c>
      <c r="X313" s="3">
        <v>0</v>
      </c>
      <c r="Y313" s="3">
        <v>0</v>
      </c>
      <c r="Z313" s="3">
        <v>0</v>
      </c>
      <c r="AA313" s="3">
        <v>0</v>
      </c>
      <c r="AB313" s="8">
        <v>0</v>
      </c>
      <c r="AC313" s="3">
        <v>0</v>
      </c>
      <c r="AD313" s="3">
        <v>0</v>
      </c>
      <c r="AE313" s="3">
        <v>0</v>
      </c>
    </row>
    <row r="314" spans="15:31" x14ac:dyDescent="0.25">
      <c r="O314" s="3" t="s">
        <v>306</v>
      </c>
      <c r="P314" s="3">
        <v>0</v>
      </c>
      <c r="Q314" s="3">
        <v>0</v>
      </c>
      <c r="R314" s="3">
        <v>0</v>
      </c>
      <c r="S314" s="3">
        <v>0</v>
      </c>
      <c r="T314" s="3">
        <v>0</v>
      </c>
      <c r="U314" s="3">
        <v>0</v>
      </c>
      <c r="V314" s="3">
        <v>0</v>
      </c>
      <c r="W314" s="3">
        <v>0</v>
      </c>
      <c r="X314" s="3">
        <v>0</v>
      </c>
      <c r="Y314" s="3">
        <v>0</v>
      </c>
      <c r="Z314" s="3">
        <v>0</v>
      </c>
      <c r="AA314" s="3">
        <v>0</v>
      </c>
      <c r="AB314" s="8">
        <v>0</v>
      </c>
      <c r="AC314" s="3">
        <v>0</v>
      </c>
      <c r="AD314" s="3">
        <v>0</v>
      </c>
      <c r="AE314" s="3">
        <v>0</v>
      </c>
    </row>
    <row r="315" spans="15:31" x14ac:dyDescent="0.25">
      <c r="O315" s="3" t="s">
        <v>307</v>
      </c>
      <c r="P315" s="3">
        <v>0</v>
      </c>
      <c r="Q315" s="3">
        <v>0</v>
      </c>
      <c r="R315" s="3">
        <v>0</v>
      </c>
      <c r="S315" s="3">
        <v>0</v>
      </c>
      <c r="T315" s="3">
        <v>0</v>
      </c>
      <c r="U315" s="3">
        <v>0</v>
      </c>
      <c r="V315" s="3">
        <v>0</v>
      </c>
      <c r="W315" s="3">
        <v>0</v>
      </c>
      <c r="X315" s="3">
        <v>0</v>
      </c>
      <c r="Y315" s="3">
        <v>0</v>
      </c>
      <c r="Z315" s="3">
        <v>0</v>
      </c>
      <c r="AA315" s="3">
        <v>0</v>
      </c>
      <c r="AB315" s="8">
        <v>0</v>
      </c>
      <c r="AC315" s="3">
        <v>0</v>
      </c>
      <c r="AD315" s="3">
        <v>0</v>
      </c>
      <c r="AE315" s="3">
        <v>0</v>
      </c>
    </row>
    <row r="316" spans="15:31" x14ac:dyDescent="0.25">
      <c r="O316" s="3" t="s">
        <v>308</v>
      </c>
      <c r="P316" s="3">
        <v>0</v>
      </c>
      <c r="Q316" s="3">
        <v>0</v>
      </c>
      <c r="R316" s="3">
        <v>0</v>
      </c>
      <c r="S316" s="3">
        <v>0</v>
      </c>
      <c r="T316" s="3">
        <v>0</v>
      </c>
      <c r="U316" s="3">
        <v>0</v>
      </c>
      <c r="V316" s="3">
        <v>0</v>
      </c>
      <c r="W316" s="3">
        <v>0</v>
      </c>
      <c r="X316" s="3">
        <v>0</v>
      </c>
      <c r="Y316" s="3">
        <v>0</v>
      </c>
      <c r="Z316" s="3">
        <v>0</v>
      </c>
      <c r="AA316" s="3">
        <v>0</v>
      </c>
      <c r="AB316" s="8">
        <v>0</v>
      </c>
      <c r="AC316" s="3">
        <v>0</v>
      </c>
      <c r="AD316" s="3">
        <v>0</v>
      </c>
      <c r="AE316" s="3">
        <v>0</v>
      </c>
    </row>
    <row r="317" spans="15:31" x14ac:dyDescent="0.25">
      <c r="O317" s="3" t="s">
        <v>309</v>
      </c>
      <c r="P317" s="3">
        <v>0</v>
      </c>
      <c r="Q317" s="3">
        <v>0</v>
      </c>
      <c r="R317" s="3">
        <v>0</v>
      </c>
      <c r="S317" s="3">
        <v>0</v>
      </c>
      <c r="T317" s="3">
        <v>0</v>
      </c>
      <c r="U317" s="3">
        <v>0</v>
      </c>
      <c r="V317" s="3">
        <v>0</v>
      </c>
      <c r="W317" s="3">
        <v>0</v>
      </c>
      <c r="X317" s="3">
        <v>0</v>
      </c>
      <c r="Y317" s="3">
        <v>0</v>
      </c>
      <c r="Z317" s="3">
        <v>0</v>
      </c>
      <c r="AA317" s="3">
        <v>0</v>
      </c>
      <c r="AB317" s="8">
        <v>0</v>
      </c>
      <c r="AC317" s="3">
        <v>0</v>
      </c>
      <c r="AD317" s="3">
        <v>0</v>
      </c>
      <c r="AE317" s="3">
        <v>0</v>
      </c>
    </row>
    <row r="318" spans="15:31" x14ac:dyDescent="0.25">
      <c r="O318" s="3" t="s">
        <v>310</v>
      </c>
      <c r="P318" s="3">
        <v>0</v>
      </c>
      <c r="Q318" s="3">
        <v>0</v>
      </c>
      <c r="R318" s="3">
        <v>0</v>
      </c>
      <c r="S318" s="3">
        <v>0</v>
      </c>
      <c r="T318" s="3">
        <v>0</v>
      </c>
      <c r="U318" s="3">
        <v>0</v>
      </c>
      <c r="V318" s="3">
        <v>0</v>
      </c>
      <c r="W318" s="3">
        <v>0</v>
      </c>
      <c r="X318" s="3">
        <v>0</v>
      </c>
      <c r="Y318" s="3">
        <v>0</v>
      </c>
      <c r="Z318" s="3">
        <v>0</v>
      </c>
      <c r="AA318" s="3">
        <v>0</v>
      </c>
      <c r="AB318" s="8">
        <v>0</v>
      </c>
      <c r="AC318" s="3">
        <v>0</v>
      </c>
      <c r="AD318" s="3">
        <v>0</v>
      </c>
      <c r="AE318" s="3">
        <v>0</v>
      </c>
    </row>
    <row r="319" spans="15:31" x14ac:dyDescent="0.25">
      <c r="O319" s="3" t="s">
        <v>311</v>
      </c>
      <c r="P319" s="3">
        <v>0</v>
      </c>
      <c r="Q319" s="3">
        <v>0</v>
      </c>
      <c r="R319" s="3">
        <v>0</v>
      </c>
      <c r="S319" s="3">
        <v>0</v>
      </c>
      <c r="T319" s="3">
        <v>0</v>
      </c>
      <c r="U319" s="3">
        <v>0</v>
      </c>
      <c r="V319" s="3">
        <v>0</v>
      </c>
      <c r="W319" s="3">
        <v>0</v>
      </c>
      <c r="X319" s="3">
        <v>0</v>
      </c>
      <c r="Y319" s="3">
        <v>0</v>
      </c>
      <c r="Z319" s="3">
        <v>0</v>
      </c>
      <c r="AA319" s="3">
        <v>0</v>
      </c>
      <c r="AB319" s="8">
        <v>0</v>
      </c>
      <c r="AC319" s="3">
        <v>0</v>
      </c>
      <c r="AD319" s="3">
        <v>0</v>
      </c>
      <c r="AE319" s="3">
        <v>0</v>
      </c>
    </row>
    <row r="320" spans="15:31" x14ac:dyDescent="0.25">
      <c r="O320" s="3" t="s">
        <v>312</v>
      </c>
      <c r="P320" s="3">
        <v>0</v>
      </c>
      <c r="Q320" s="3">
        <v>0</v>
      </c>
      <c r="R320" s="3">
        <v>0</v>
      </c>
      <c r="S320" s="3">
        <v>0</v>
      </c>
      <c r="T320" s="3">
        <v>0</v>
      </c>
      <c r="U320" s="3">
        <v>0</v>
      </c>
      <c r="V320" s="3">
        <v>0</v>
      </c>
      <c r="W320" s="3">
        <v>0</v>
      </c>
      <c r="X320" s="3">
        <v>0</v>
      </c>
      <c r="Y320" s="3">
        <v>0</v>
      </c>
      <c r="Z320" s="3">
        <v>0</v>
      </c>
      <c r="AA320" s="3">
        <v>0</v>
      </c>
      <c r="AB320" s="8">
        <v>0</v>
      </c>
      <c r="AC320" s="3">
        <v>0</v>
      </c>
      <c r="AD320" s="3">
        <v>0</v>
      </c>
      <c r="AE320" s="3">
        <v>0</v>
      </c>
    </row>
    <row r="321" spans="15:31" x14ac:dyDescent="0.25">
      <c r="O321" s="3" t="s">
        <v>313</v>
      </c>
      <c r="P321" s="3">
        <v>0</v>
      </c>
      <c r="Q321" s="3">
        <v>0</v>
      </c>
      <c r="R321" s="3">
        <v>0</v>
      </c>
      <c r="S321" s="3">
        <v>0</v>
      </c>
      <c r="T321" s="3">
        <v>0</v>
      </c>
      <c r="U321" s="3">
        <v>0</v>
      </c>
      <c r="V321" s="3">
        <v>0</v>
      </c>
      <c r="W321" s="3">
        <v>0</v>
      </c>
      <c r="X321" s="3">
        <v>0</v>
      </c>
      <c r="Y321" s="3">
        <v>0</v>
      </c>
      <c r="Z321" s="3">
        <v>0</v>
      </c>
      <c r="AA321" s="3">
        <v>0</v>
      </c>
      <c r="AB321" s="8">
        <v>0</v>
      </c>
      <c r="AC321" s="3">
        <v>0</v>
      </c>
      <c r="AD321" s="3">
        <v>0</v>
      </c>
      <c r="AE321" s="3">
        <v>0</v>
      </c>
    </row>
    <row r="322" spans="15:31" x14ac:dyDescent="0.25">
      <c r="O322" s="3" t="s">
        <v>314</v>
      </c>
      <c r="P322" s="3">
        <v>0</v>
      </c>
      <c r="Q322" s="3">
        <v>0</v>
      </c>
      <c r="R322" s="3">
        <v>0</v>
      </c>
      <c r="S322" s="3">
        <v>0</v>
      </c>
      <c r="T322" s="3">
        <v>0</v>
      </c>
      <c r="U322" s="3">
        <v>0</v>
      </c>
      <c r="V322" s="3">
        <v>0</v>
      </c>
      <c r="W322" s="3">
        <v>0</v>
      </c>
      <c r="X322" s="3">
        <v>0</v>
      </c>
      <c r="Y322" s="3">
        <v>0</v>
      </c>
      <c r="Z322" s="3">
        <v>0</v>
      </c>
      <c r="AA322" s="3">
        <v>0</v>
      </c>
      <c r="AB322" s="8">
        <v>0</v>
      </c>
      <c r="AC322" s="3">
        <v>0</v>
      </c>
      <c r="AD322" s="3">
        <v>0</v>
      </c>
      <c r="AE322" s="3">
        <v>0</v>
      </c>
    </row>
    <row r="323" spans="15:31" x14ac:dyDescent="0.25">
      <c r="O323" s="3" t="s">
        <v>315</v>
      </c>
      <c r="P323" s="3">
        <v>0</v>
      </c>
      <c r="Q323" s="3">
        <v>0</v>
      </c>
      <c r="R323" s="3">
        <v>0</v>
      </c>
      <c r="S323" s="3">
        <v>0</v>
      </c>
      <c r="T323" s="3">
        <v>0</v>
      </c>
      <c r="U323" s="3">
        <v>0</v>
      </c>
      <c r="V323" s="3">
        <v>0</v>
      </c>
      <c r="W323" s="3">
        <v>0</v>
      </c>
      <c r="X323" s="3">
        <v>0</v>
      </c>
      <c r="Y323" s="3">
        <v>0</v>
      </c>
      <c r="Z323" s="3">
        <v>0</v>
      </c>
      <c r="AA323" s="3">
        <v>0</v>
      </c>
      <c r="AB323" s="8">
        <v>0</v>
      </c>
      <c r="AC323" s="3">
        <v>0</v>
      </c>
      <c r="AD323" s="3">
        <v>0</v>
      </c>
      <c r="AE323" s="3">
        <v>0</v>
      </c>
    </row>
    <row r="324" spans="15:31" x14ac:dyDescent="0.25">
      <c r="O324" s="3" t="s">
        <v>316</v>
      </c>
      <c r="P324" s="3">
        <v>0</v>
      </c>
      <c r="Q324" s="3">
        <v>0</v>
      </c>
      <c r="R324" s="3">
        <v>0</v>
      </c>
      <c r="S324" s="3">
        <v>0</v>
      </c>
      <c r="T324" s="3">
        <v>0</v>
      </c>
      <c r="U324" s="3">
        <v>0</v>
      </c>
      <c r="V324" s="3">
        <v>0</v>
      </c>
      <c r="W324" s="3">
        <v>0</v>
      </c>
      <c r="X324" s="3">
        <v>0</v>
      </c>
      <c r="Y324" s="3">
        <v>0</v>
      </c>
      <c r="Z324" s="3">
        <v>0</v>
      </c>
      <c r="AA324" s="3">
        <v>0</v>
      </c>
      <c r="AB324" s="8">
        <v>0</v>
      </c>
      <c r="AC324" s="3">
        <v>0</v>
      </c>
      <c r="AD324" s="3">
        <v>0</v>
      </c>
      <c r="AE324" s="3">
        <v>0</v>
      </c>
    </row>
    <row r="325" spans="15:31" x14ac:dyDescent="0.25">
      <c r="O325" s="3" t="s">
        <v>317</v>
      </c>
      <c r="P325" s="3">
        <v>0</v>
      </c>
      <c r="Q325" s="3">
        <v>0</v>
      </c>
      <c r="R325" s="3">
        <v>0</v>
      </c>
      <c r="S325" s="3">
        <v>0</v>
      </c>
      <c r="T325" s="3">
        <v>0</v>
      </c>
      <c r="U325" s="3">
        <v>0</v>
      </c>
      <c r="V325" s="3">
        <v>0</v>
      </c>
      <c r="W325" s="3">
        <v>0</v>
      </c>
      <c r="X325" s="3">
        <v>0</v>
      </c>
      <c r="Y325" s="3">
        <v>0</v>
      </c>
      <c r="Z325" s="3">
        <v>0</v>
      </c>
      <c r="AA325" s="3">
        <v>0</v>
      </c>
      <c r="AB325" s="8">
        <v>0</v>
      </c>
      <c r="AC325" s="3">
        <v>0</v>
      </c>
      <c r="AD325" s="3">
        <v>0</v>
      </c>
      <c r="AE325" s="3">
        <v>0</v>
      </c>
    </row>
    <row r="326" spans="15:31" x14ac:dyDescent="0.25">
      <c r="O326" s="3" t="s">
        <v>318</v>
      </c>
      <c r="P326" s="3">
        <v>0</v>
      </c>
      <c r="Q326" s="3">
        <v>0</v>
      </c>
      <c r="R326" s="3">
        <v>0</v>
      </c>
      <c r="S326" s="3">
        <v>0</v>
      </c>
      <c r="T326" s="3">
        <v>0</v>
      </c>
      <c r="U326" s="3">
        <v>0</v>
      </c>
      <c r="V326" s="3">
        <v>0</v>
      </c>
      <c r="W326" s="3">
        <v>0</v>
      </c>
      <c r="X326" s="3">
        <v>1</v>
      </c>
      <c r="Y326" s="3">
        <v>0</v>
      </c>
      <c r="Z326" s="3">
        <v>0</v>
      </c>
      <c r="AA326" s="3">
        <v>0</v>
      </c>
      <c r="AB326" s="8">
        <v>0</v>
      </c>
      <c r="AC326" s="3">
        <v>0</v>
      </c>
      <c r="AD326" s="3">
        <v>0</v>
      </c>
      <c r="AE326" s="3">
        <v>0</v>
      </c>
    </row>
    <row r="327" spans="15:31" x14ac:dyDescent="0.25">
      <c r="O327" s="3" t="s">
        <v>319</v>
      </c>
      <c r="P327" s="3">
        <v>0</v>
      </c>
      <c r="Q327" s="3">
        <v>1</v>
      </c>
      <c r="R327" s="3">
        <v>1</v>
      </c>
      <c r="S327" s="3">
        <v>0</v>
      </c>
      <c r="T327" s="3">
        <v>0</v>
      </c>
      <c r="U327" s="3">
        <v>0</v>
      </c>
      <c r="V327" s="3">
        <v>1</v>
      </c>
      <c r="W327" s="3">
        <v>0</v>
      </c>
      <c r="X327" s="3">
        <v>1</v>
      </c>
      <c r="Y327" s="3">
        <v>1</v>
      </c>
      <c r="Z327" s="3">
        <v>1</v>
      </c>
      <c r="AA327" s="3">
        <v>0</v>
      </c>
      <c r="AB327" s="8">
        <v>0</v>
      </c>
      <c r="AC327" s="3">
        <v>1</v>
      </c>
      <c r="AD327" s="3">
        <v>1</v>
      </c>
      <c r="AE327" s="3">
        <v>1</v>
      </c>
    </row>
    <row r="328" spans="15:31" x14ac:dyDescent="0.25">
      <c r="O328" s="3" t="s">
        <v>320</v>
      </c>
      <c r="P328" s="3">
        <v>0</v>
      </c>
      <c r="Q328" s="3">
        <v>0</v>
      </c>
      <c r="R328" s="3">
        <v>0</v>
      </c>
      <c r="S328" s="3">
        <v>0</v>
      </c>
      <c r="T328" s="3">
        <v>0</v>
      </c>
      <c r="U328" s="3">
        <v>0</v>
      </c>
      <c r="V328" s="3">
        <v>0</v>
      </c>
      <c r="W328" s="3">
        <v>0</v>
      </c>
      <c r="X328" s="3">
        <v>0</v>
      </c>
      <c r="Y328" s="3">
        <v>0</v>
      </c>
      <c r="Z328" s="3">
        <v>0</v>
      </c>
      <c r="AA328" s="3">
        <v>0</v>
      </c>
      <c r="AB328" s="8">
        <v>0</v>
      </c>
      <c r="AC328" s="3">
        <v>0</v>
      </c>
      <c r="AD328" s="3">
        <v>0</v>
      </c>
      <c r="AE328" s="3">
        <v>0</v>
      </c>
    </row>
    <row r="329" spans="15:31" x14ac:dyDescent="0.25">
      <c r="O329" s="3" t="s">
        <v>321</v>
      </c>
      <c r="P329" s="3">
        <v>0</v>
      </c>
      <c r="Q329" s="3">
        <v>0</v>
      </c>
      <c r="R329" s="3">
        <v>0</v>
      </c>
      <c r="S329" s="3">
        <v>0</v>
      </c>
      <c r="T329" s="3">
        <v>0</v>
      </c>
      <c r="U329" s="3">
        <v>0</v>
      </c>
      <c r="V329" s="3">
        <v>0</v>
      </c>
      <c r="W329" s="3">
        <v>0</v>
      </c>
      <c r="X329" s="3">
        <v>0</v>
      </c>
      <c r="Y329" s="3">
        <v>0</v>
      </c>
      <c r="Z329" s="3">
        <v>0</v>
      </c>
      <c r="AA329" s="3">
        <v>0</v>
      </c>
      <c r="AB329" s="8">
        <v>0</v>
      </c>
      <c r="AC329" s="3">
        <v>0</v>
      </c>
      <c r="AD329" s="3">
        <v>0</v>
      </c>
      <c r="AE329" s="3">
        <v>0</v>
      </c>
    </row>
    <row r="330" spans="15:31" x14ac:dyDescent="0.25">
      <c r="O330" s="3" t="s">
        <v>322</v>
      </c>
      <c r="P330" s="3">
        <v>0</v>
      </c>
      <c r="Q330" s="3">
        <v>0</v>
      </c>
      <c r="R330" s="3">
        <v>0</v>
      </c>
      <c r="S330" s="3">
        <v>0</v>
      </c>
      <c r="T330" s="3">
        <v>0</v>
      </c>
      <c r="U330" s="3">
        <v>0</v>
      </c>
      <c r="V330" s="3">
        <v>0</v>
      </c>
      <c r="W330" s="3">
        <v>0</v>
      </c>
      <c r="X330" s="3">
        <v>0</v>
      </c>
      <c r="Y330" s="3">
        <v>0</v>
      </c>
      <c r="Z330" s="3">
        <v>0</v>
      </c>
      <c r="AA330" s="3">
        <v>0</v>
      </c>
      <c r="AB330" s="8">
        <v>0</v>
      </c>
      <c r="AC330" s="3">
        <v>0</v>
      </c>
      <c r="AD330" s="3">
        <v>0</v>
      </c>
      <c r="AE330" s="3">
        <v>0</v>
      </c>
    </row>
    <row r="331" spans="15:31" x14ac:dyDescent="0.25">
      <c r="O331" s="3" t="s">
        <v>323</v>
      </c>
      <c r="P331" s="3">
        <v>0</v>
      </c>
      <c r="Q331" s="3">
        <v>0</v>
      </c>
      <c r="R331" s="3">
        <v>0</v>
      </c>
      <c r="S331" s="3">
        <v>0</v>
      </c>
      <c r="T331" s="3">
        <v>0</v>
      </c>
      <c r="U331" s="3">
        <v>0</v>
      </c>
      <c r="V331" s="3">
        <v>0</v>
      </c>
      <c r="W331" s="3">
        <v>0</v>
      </c>
      <c r="X331" s="3">
        <v>0</v>
      </c>
      <c r="Y331" s="3">
        <v>0</v>
      </c>
      <c r="Z331" s="3">
        <v>0</v>
      </c>
      <c r="AA331" s="3">
        <v>0</v>
      </c>
      <c r="AB331" s="8">
        <v>0</v>
      </c>
      <c r="AC331" s="3">
        <v>0</v>
      </c>
      <c r="AD331" s="3">
        <v>0</v>
      </c>
      <c r="AE331" s="3">
        <v>0</v>
      </c>
    </row>
    <row r="332" spans="15:31" x14ac:dyDescent="0.25">
      <c r="O332" s="3" t="s">
        <v>324</v>
      </c>
      <c r="P332" s="3">
        <v>0</v>
      </c>
      <c r="Q332" s="3">
        <v>0</v>
      </c>
      <c r="R332" s="3">
        <v>0</v>
      </c>
      <c r="S332" s="3">
        <v>0</v>
      </c>
      <c r="T332" s="3">
        <v>0</v>
      </c>
      <c r="U332" s="3">
        <v>0</v>
      </c>
      <c r="V332" s="3">
        <v>0</v>
      </c>
      <c r="W332" s="3">
        <v>0</v>
      </c>
      <c r="X332" s="3">
        <v>0</v>
      </c>
      <c r="Y332" s="3">
        <v>0</v>
      </c>
      <c r="Z332" s="3">
        <v>0</v>
      </c>
      <c r="AA332" s="3">
        <v>0</v>
      </c>
      <c r="AB332" s="8">
        <v>0</v>
      </c>
      <c r="AC332" s="3">
        <v>0</v>
      </c>
      <c r="AD332" s="3">
        <v>0</v>
      </c>
      <c r="AE332" s="3">
        <v>0</v>
      </c>
    </row>
    <row r="333" spans="15:31" x14ac:dyDescent="0.25">
      <c r="O333" s="3" t="s">
        <v>325</v>
      </c>
      <c r="P333" s="3">
        <v>0</v>
      </c>
      <c r="Q333" s="3">
        <v>0</v>
      </c>
      <c r="R333" s="3">
        <v>0</v>
      </c>
      <c r="S333" s="3">
        <v>0</v>
      </c>
      <c r="T333" s="3">
        <v>0</v>
      </c>
      <c r="U333" s="3">
        <v>0</v>
      </c>
      <c r="V333" s="3">
        <v>0</v>
      </c>
      <c r="W333" s="3">
        <v>0</v>
      </c>
      <c r="X333" s="3">
        <v>0</v>
      </c>
      <c r="Y333" s="3">
        <v>0</v>
      </c>
      <c r="Z333" s="3">
        <v>0</v>
      </c>
      <c r="AA333" s="3">
        <v>0</v>
      </c>
      <c r="AB333" s="8">
        <v>0</v>
      </c>
      <c r="AC333" s="3">
        <v>0</v>
      </c>
      <c r="AD333" s="3">
        <v>0</v>
      </c>
      <c r="AE333" s="3">
        <v>0</v>
      </c>
    </row>
    <row r="334" spans="15:31" x14ac:dyDescent="0.25">
      <c r="O334" s="3" t="s">
        <v>326</v>
      </c>
      <c r="P334" s="3">
        <v>0</v>
      </c>
      <c r="Q334" s="3">
        <v>0</v>
      </c>
      <c r="R334" s="3">
        <v>0</v>
      </c>
      <c r="S334" s="3">
        <v>0</v>
      </c>
      <c r="T334" s="3">
        <v>0</v>
      </c>
      <c r="U334" s="3">
        <v>0</v>
      </c>
      <c r="V334" s="3">
        <v>0</v>
      </c>
      <c r="W334" s="3">
        <v>1</v>
      </c>
      <c r="X334" s="3">
        <v>0</v>
      </c>
      <c r="Y334" s="3">
        <v>0</v>
      </c>
      <c r="Z334" s="3">
        <v>0</v>
      </c>
      <c r="AA334" s="3">
        <v>0</v>
      </c>
      <c r="AB334" s="8">
        <v>0</v>
      </c>
      <c r="AC334" s="3">
        <v>0</v>
      </c>
      <c r="AD334" s="3">
        <v>0</v>
      </c>
      <c r="AE334" s="3">
        <v>0</v>
      </c>
    </row>
    <row r="335" spans="15:31" x14ac:dyDescent="0.25">
      <c r="O335" s="3" t="s">
        <v>327</v>
      </c>
      <c r="P335" s="3">
        <v>0</v>
      </c>
      <c r="Q335" s="3">
        <v>0</v>
      </c>
      <c r="R335" s="3">
        <v>0</v>
      </c>
      <c r="S335" s="3">
        <v>0</v>
      </c>
      <c r="T335" s="3">
        <v>0</v>
      </c>
      <c r="U335" s="3">
        <v>0</v>
      </c>
      <c r="V335" s="3">
        <v>0</v>
      </c>
      <c r="W335" s="3">
        <v>0</v>
      </c>
      <c r="X335" s="3">
        <v>0</v>
      </c>
      <c r="Y335" s="3">
        <v>0</v>
      </c>
      <c r="Z335" s="3">
        <v>0</v>
      </c>
      <c r="AA335" s="3">
        <v>0</v>
      </c>
      <c r="AB335" s="8">
        <v>0</v>
      </c>
      <c r="AC335" s="3">
        <v>0</v>
      </c>
      <c r="AD335" s="3">
        <v>0</v>
      </c>
      <c r="AE335" s="3">
        <v>0</v>
      </c>
    </row>
    <row r="336" spans="15:31" x14ac:dyDescent="0.25">
      <c r="O336" s="3" t="s">
        <v>328</v>
      </c>
      <c r="P336" s="3">
        <v>0</v>
      </c>
      <c r="Q336" s="3">
        <v>0</v>
      </c>
      <c r="R336" s="3">
        <v>0</v>
      </c>
      <c r="S336" s="3">
        <v>0</v>
      </c>
      <c r="T336" s="3">
        <v>0</v>
      </c>
      <c r="U336" s="3">
        <v>0</v>
      </c>
      <c r="V336" s="3">
        <v>0</v>
      </c>
      <c r="W336" s="3">
        <v>0</v>
      </c>
      <c r="X336" s="3">
        <v>0</v>
      </c>
      <c r="Y336" s="3">
        <v>0</v>
      </c>
      <c r="Z336" s="3">
        <v>0</v>
      </c>
      <c r="AA336" s="3">
        <v>0</v>
      </c>
      <c r="AB336" s="8">
        <v>0</v>
      </c>
      <c r="AC336" s="3">
        <v>0</v>
      </c>
      <c r="AD336" s="3">
        <v>0</v>
      </c>
      <c r="AE336" s="3">
        <v>0</v>
      </c>
    </row>
    <row r="337" spans="15:31" x14ac:dyDescent="0.25">
      <c r="O337" s="3" t="s">
        <v>329</v>
      </c>
      <c r="P337" s="3">
        <v>0</v>
      </c>
      <c r="Q337" s="3">
        <v>0</v>
      </c>
      <c r="R337" s="3">
        <v>0</v>
      </c>
      <c r="S337" s="3">
        <v>0</v>
      </c>
      <c r="T337" s="3">
        <v>0</v>
      </c>
      <c r="U337" s="3">
        <v>0</v>
      </c>
      <c r="V337" s="3">
        <v>0</v>
      </c>
      <c r="W337" s="3">
        <v>0</v>
      </c>
      <c r="X337" s="3">
        <v>0</v>
      </c>
      <c r="Y337" s="3">
        <v>0</v>
      </c>
      <c r="Z337" s="3">
        <v>0</v>
      </c>
      <c r="AA337" s="3">
        <v>0</v>
      </c>
      <c r="AB337" s="8">
        <v>0</v>
      </c>
      <c r="AC337" s="3">
        <v>0</v>
      </c>
      <c r="AD337" s="3">
        <v>0</v>
      </c>
      <c r="AE337" s="3">
        <v>0</v>
      </c>
    </row>
    <row r="338" spans="15:31" x14ac:dyDescent="0.25">
      <c r="O338" s="3" t="s">
        <v>330</v>
      </c>
      <c r="P338" s="3">
        <v>0</v>
      </c>
      <c r="Q338" s="3">
        <v>0</v>
      </c>
      <c r="R338" s="3">
        <v>0</v>
      </c>
      <c r="S338" s="3">
        <v>0</v>
      </c>
      <c r="T338" s="3">
        <v>0</v>
      </c>
      <c r="U338" s="3">
        <v>0</v>
      </c>
      <c r="V338" s="3">
        <v>0</v>
      </c>
      <c r="W338" s="3">
        <v>0</v>
      </c>
      <c r="X338" s="3">
        <v>0</v>
      </c>
      <c r="Y338" s="3">
        <v>0</v>
      </c>
      <c r="Z338" s="3">
        <v>0</v>
      </c>
      <c r="AA338" s="3">
        <v>0</v>
      </c>
      <c r="AB338" s="8">
        <v>0</v>
      </c>
      <c r="AC338" s="3">
        <v>0</v>
      </c>
      <c r="AD338" s="3">
        <v>0</v>
      </c>
      <c r="AE338" s="3">
        <v>0</v>
      </c>
    </row>
    <row r="339" spans="15:31" x14ac:dyDescent="0.25">
      <c r="O339" s="3" t="s">
        <v>331</v>
      </c>
      <c r="P339" s="3">
        <v>0</v>
      </c>
      <c r="Q339" s="3">
        <v>0</v>
      </c>
      <c r="R339" s="3">
        <v>0</v>
      </c>
      <c r="S339" s="3">
        <v>0</v>
      </c>
      <c r="T339" s="3">
        <v>0</v>
      </c>
      <c r="U339" s="3">
        <v>0</v>
      </c>
      <c r="V339" s="3">
        <v>0</v>
      </c>
      <c r="W339" s="3">
        <v>0</v>
      </c>
      <c r="X339" s="3">
        <v>0</v>
      </c>
      <c r="Y339" s="3">
        <v>0</v>
      </c>
      <c r="Z339" s="3">
        <v>0</v>
      </c>
      <c r="AA339" s="3">
        <v>0</v>
      </c>
      <c r="AB339" s="8">
        <v>0</v>
      </c>
      <c r="AC339" s="3">
        <v>0</v>
      </c>
      <c r="AD339" s="3">
        <v>0</v>
      </c>
      <c r="AE339" s="3">
        <v>0</v>
      </c>
    </row>
    <row r="340" spans="15:31" x14ac:dyDescent="0.25">
      <c r="O340" s="3" t="s">
        <v>332</v>
      </c>
      <c r="P340" s="3">
        <v>0</v>
      </c>
      <c r="Q340" s="3">
        <v>0</v>
      </c>
      <c r="R340" s="3">
        <v>0</v>
      </c>
      <c r="S340" s="3">
        <v>0</v>
      </c>
      <c r="T340" s="3">
        <v>0</v>
      </c>
      <c r="U340" s="3">
        <v>0</v>
      </c>
      <c r="V340" s="3">
        <v>0</v>
      </c>
      <c r="W340" s="3">
        <v>0</v>
      </c>
      <c r="X340" s="3">
        <v>0</v>
      </c>
      <c r="Y340" s="3">
        <v>0</v>
      </c>
      <c r="Z340" s="3">
        <v>0</v>
      </c>
      <c r="AA340" s="3">
        <v>0</v>
      </c>
      <c r="AB340" s="8">
        <v>0</v>
      </c>
      <c r="AC340" s="3">
        <v>0</v>
      </c>
      <c r="AD340" s="3">
        <v>0</v>
      </c>
      <c r="AE340" s="3">
        <v>0</v>
      </c>
    </row>
    <row r="341" spans="15:31" x14ac:dyDescent="0.25">
      <c r="O341" s="3" t="s">
        <v>333</v>
      </c>
      <c r="P341" s="3">
        <v>0</v>
      </c>
      <c r="Q341" s="3">
        <v>0</v>
      </c>
      <c r="R341" s="3">
        <v>0</v>
      </c>
      <c r="S341" s="3">
        <v>0</v>
      </c>
      <c r="T341" s="3">
        <v>0</v>
      </c>
      <c r="U341" s="3">
        <v>0</v>
      </c>
      <c r="V341" s="3">
        <v>0</v>
      </c>
      <c r="W341" s="3">
        <v>0</v>
      </c>
      <c r="X341" s="3">
        <v>0</v>
      </c>
      <c r="Y341" s="3">
        <v>0</v>
      </c>
      <c r="Z341" s="3">
        <v>0</v>
      </c>
      <c r="AA341" s="3">
        <v>0</v>
      </c>
      <c r="AB341" s="8">
        <v>0</v>
      </c>
      <c r="AC341" s="3">
        <v>0</v>
      </c>
      <c r="AD341" s="3">
        <v>0</v>
      </c>
      <c r="AE341" s="3">
        <v>0</v>
      </c>
    </row>
    <row r="342" spans="15:31" x14ac:dyDescent="0.25">
      <c r="O342" s="3" t="s">
        <v>334</v>
      </c>
      <c r="P342" s="3">
        <v>0</v>
      </c>
      <c r="Q342" s="3">
        <v>0</v>
      </c>
      <c r="R342" s="3">
        <v>0</v>
      </c>
      <c r="S342" s="3">
        <v>0</v>
      </c>
      <c r="T342" s="3">
        <v>0</v>
      </c>
      <c r="U342" s="3">
        <v>0</v>
      </c>
      <c r="V342" s="3">
        <v>0</v>
      </c>
      <c r="W342" s="3">
        <v>0</v>
      </c>
      <c r="X342" s="3">
        <v>0</v>
      </c>
      <c r="Y342" s="3">
        <v>0</v>
      </c>
      <c r="Z342" s="3">
        <v>0</v>
      </c>
      <c r="AA342" s="3">
        <v>0</v>
      </c>
      <c r="AB342" s="8">
        <v>0</v>
      </c>
      <c r="AC342" s="3">
        <v>0</v>
      </c>
      <c r="AD342" s="3">
        <v>0</v>
      </c>
      <c r="AE342" s="3">
        <v>0</v>
      </c>
    </row>
    <row r="343" spans="15:31" x14ac:dyDescent="0.25">
      <c r="O343" s="3" t="s">
        <v>335</v>
      </c>
      <c r="P343" s="3">
        <v>0</v>
      </c>
      <c r="Q343" s="3">
        <v>0</v>
      </c>
      <c r="R343" s="3">
        <v>0</v>
      </c>
      <c r="S343" s="3">
        <v>0</v>
      </c>
      <c r="T343" s="3">
        <v>0</v>
      </c>
      <c r="U343" s="3">
        <v>0</v>
      </c>
      <c r="V343" s="3">
        <v>0</v>
      </c>
      <c r="W343" s="3">
        <v>0</v>
      </c>
      <c r="X343" s="3">
        <v>0</v>
      </c>
      <c r="Y343" s="3">
        <v>0</v>
      </c>
      <c r="Z343" s="3">
        <v>0</v>
      </c>
      <c r="AA343" s="3">
        <v>0</v>
      </c>
      <c r="AB343" s="8">
        <v>0</v>
      </c>
      <c r="AC343" s="3">
        <v>0</v>
      </c>
      <c r="AD343" s="3">
        <v>0</v>
      </c>
      <c r="AE343" s="3">
        <v>0</v>
      </c>
    </row>
    <row r="344" spans="15:31" x14ac:dyDescent="0.25">
      <c r="O344" s="3" t="s">
        <v>336</v>
      </c>
      <c r="P344" s="3">
        <v>0</v>
      </c>
      <c r="Q344" s="3">
        <v>0</v>
      </c>
      <c r="R344" s="3">
        <v>0</v>
      </c>
      <c r="S344" s="3">
        <v>0</v>
      </c>
      <c r="T344" s="3">
        <v>0</v>
      </c>
      <c r="U344" s="3">
        <v>0</v>
      </c>
      <c r="V344" s="3">
        <v>0</v>
      </c>
      <c r="W344" s="3">
        <v>0</v>
      </c>
      <c r="X344" s="3">
        <v>0</v>
      </c>
      <c r="Y344" s="3">
        <v>0</v>
      </c>
      <c r="Z344" s="3">
        <v>0</v>
      </c>
      <c r="AA344" s="3">
        <v>0</v>
      </c>
      <c r="AB344" s="8">
        <v>0</v>
      </c>
      <c r="AC344" s="3">
        <v>0</v>
      </c>
      <c r="AD344" s="3">
        <v>0</v>
      </c>
      <c r="AE344" s="3">
        <v>0</v>
      </c>
    </row>
    <row r="345" spans="15:31" x14ac:dyDescent="0.25">
      <c r="O345" s="3" t="s">
        <v>337</v>
      </c>
      <c r="P345" s="3">
        <v>0</v>
      </c>
      <c r="Q345" s="3">
        <v>0</v>
      </c>
      <c r="R345" s="3">
        <v>0</v>
      </c>
      <c r="S345" s="3">
        <v>0</v>
      </c>
      <c r="T345" s="3">
        <v>0</v>
      </c>
      <c r="U345" s="3">
        <v>0</v>
      </c>
      <c r="V345" s="3">
        <v>0</v>
      </c>
      <c r="W345" s="3">
        <v>0</v>
      </c>
      <c r="X345" s="3">
        <v>0</v>
      </c>
      <c r="Y345" s="3">
        <v>0</v>
      </c>
      <c r="Z345" s="3">
        <v>0</v>
      </c>
      <c r="AA345" s="3">
        <v>0</v>
      </c>
      <c r="AB345" s="8">
        <v>0</v>
      </c>
      <c r="AC345" s="3">
        <v>0</v>
      </c>
      <c r="AD345" s="3">
        <v>0</v>
      </c>
      <c r="AE345" s="3">
        <v>0</v>
      </c>
    </row>
    <row r="346" spans="15:31" x14ac:dyDescent="0.25">
      <c r="O346" s="3" t="s">
        <v>338</v>
      </c>
      <c r="P346" s="3">
        <v>0</v>
      </c>
      <c r="Q346" s="3">
        <v>0</v>
      </c>
      <c r="R346" s="3">
        <v>0</v>
      </c>
      <c r="S346" s="3">
        <v>0</v>
      </c>
      <c r="T346" s="3">
        <v>0</v>
      </c>
      <c r="U346" s="3">
        <v>0</v>
      </c>
      <c r="V346" s="3">
        <v>0</v>
      </c>
      <c r="W346" s="3">
        <v>0</v>
      </c>
      <c r="X346" s="3">
        <v>0</v>
      </c>
      <c r="Y346" s="3">
        <v>0</v>
      </c>
      <c r="Z346" s="3">
        <v>0</v>
      </c>
      <c r="AA346" s="3">
        <v>0</v>
      </c>
      <c r="AB346" s="8">
        <v>0</v>
      </c>
      <c r="AC346" s="3">
        <v>0</v>
      </c>
      <c r="AD346" s="3">
        <v>0</v>
      </c>
      <c r="AE346" s="3">
        <v>0</v>
      </c>
    </row>
    <row r="347" spans="15:31" x14ac:dyDescent="0.25">
      <c r="O347" s="3" t="s">
        <v>339</v>
      </c>
      <c r="P347" s="3">
        <v>0</v>
      </c>
      <c r="Q347" s="3">
        <v>0</v>
      </c>
      <c r="R347" s="3">
        <v>0</v>
      </c>
      <c r="S347" s="3">
        <v>0</v>
      </c>
      <c r="T347" s="3">
        <v>0</v>
      </c>
      <c r="U347" s="3">
        <v>0</v>
      </c>
      <c r="V347" s="3">
        <v>0</v>
      </c>
      <c r="W347" s="3">
        <v>0</v>
      </c>
      <c r="X347" s="3">
        <v>0</v>
      </c>
      <c r="Y347" s="3">
        <v>0</v>
      </c>
      <c r="Z347" s="3">
        <v>0</v>
      </c>
      <c r="AA347" s="3">
        <v>0</v>
      </c>
      <c r="AB347" s="8">
        <v>0</v>
      </c>
      <c r="AC347" s="3">
        <v>0</v>
      </c>
      <c r="AD347" s="3">
        <v>0</v>
      </c>
      <c r="AE347" s="3">
        <v>0</v>
      </c>
    </row>
    <row r="348" spans="15:31" x14ac:dyDescent="0.25">
      <c r="O348" s="3" t="s">
        <v>340</v>
      </c>
      <c r="P348" s="3">
        <v>0</v>
      </c>
      <c r="Q348" s="3">
        <v>0</v>
      </c>
      <c r="R348" s="3">
        <v>0</v>
      </c>
      <c r="S348" s="3">
        <v>0</v>
      </c>
      <c r="T348" s="3">
        <v>0</v>
      </c>
      <c r="U348" s="3">
        <v>0</v>
      </c>
      <c r="V348" s="3">
        <v>0</v>
      </c>
      <c r="W348" s="3">
        <v>0</v>
      </c>
      <c r="X348" s="3">
        <v>0</v>
      </c>
      <c r="Y348" s="3">
        <v>0</v>
      </c>
      <c r="Z348" s="3">
        <v>0</v>
      </c>
      <c r="AA348" s="3">
        <v>0</v>
      </c>
      <c r="AB348" s="8">
        <v>0</v>
      </c>
      <c r="AC348" s="3">
        <v>0</v>
      </c>
      <c r="AD348" s="3">
        <v>0</v>
      </c>
      <c r="AE348" s="3">
        <v>0</v>
      </c>
    </row>
    <row r="349" spans="15:31" x14ac:dyDescent="0.25">
      <c r="O349" s="3" t="s">
        <v>341</v>
      </c>
      <c r="P349" s="3">
        <v>0</v>
      </c>
      <c r="Q349" s="3">
        <v>0</v>
      </c>
      <c r="R349" s="3">
        <v>0</v>
      </c>
      <c r="S349" s="3">
        <v>0</v>
      </c>
      <c r="T349" s="3">
        <v>0</v>
      </c>
      <c r="U349" s="3">
        <v>0</v>
      </c>
      <c r="V349" s="3">
        <v>0</v>
      </c>
      <c r="W349" s="3">
        <v>0</v>
      </c>
      <c r="X349" s="3">
        <v>0</v>
      </c>
      <c r="Y349" s="3">
        <v>0</v>
      </c>
      <c r="Z349" s="3">
        <v>0</v>
      </c>
      <c r="AA349" s="3">
        <v>0</v>
      </c>
      <c r="AB349" s="8">
        <v>0</v>
      </c>
      <c r="AC349" s="3">
        <v>0</v>
      </c>
      <c r="AD349" s="3">
        <v>0</v>
      </c>
      <c r="AE349" s="3">
        <v>0</v>
      </c>
    </row>
    <row r="350" spans="15:31" x14ac:dyDescent="0.25">
      <c r="O350" s="3" t="s">
        <v>342</v>
      </c>
      <c r="P350" s="3">
        <v>0</v>
      </c>
      <c r="Q350" s="3">
        <v>0</v>
      </c>
      <c r="R350" s="3">
        <v>0</v>
      </c>
      <c r="S350" s="3">
        <v>0</v>
      </c>
      <c r="T350" s="3">
        <v>0</v>
      </c>
      <c r="U350" s="3">
        <v>0</v>
      </c>
      <c r="V350" s="3">
        <v>0</v>
      </c>
      <c r="W350" s="3">
        <v>0</v>
      </c>
      <c r="X350" s="3">
        <v>0</v>
      </c>
      <c r="Y350" s="3">
        <v>0</v>
      </c>
      <c r="Z350" s="3">
        <v>0</v>
      </c>
      <c r="AA350" s="3">
        <v>0</v>
      </c>
      <c r="AB350" s="8">
        <v>0</v>
      </c>
      <c r="AC350" s="3">
        <v>0</v>
      </c>
      <c r="AD350" s="3">
        <v>0</v>
      </c>
      <c r="AE350" s="3">
        <v>0</v>
      </c>
    </row>
    <row r="351" spans="15:31" x14ac:dyDescent="0.25">
      <c r="O351" s="3" t="s">
        <v>343</v>
      </c>
      <c r="P351" s="3">
        <v>0</v>
      </c>
      <c r="Q351" s="3">
        <v>0</v>
      </c>
      <c r="R351" s="3">
        <v>0</v>
      </c>
      <c r="S351" s="3">
        <v>0</v>
      </c>
      <c r="T351" s="3">
        <v>0</v>
      </c>
      <c r="U351" s="3">
        <v>0</v>
      </c>
      <c r="V351" s="3">
        <v>0</v>
      </c>
      <c r="W351" s="3">
        <v>0</v>
      </c>
      <c r="X351" s="3">
        <v>0</v>
      </c>
      <c r="Y351" s="3">
        <v>0</v>
      </c>
      <c r="Z351" s="3">
        <v>0</v>
      </c>
      <c r="AA351" s="3">
        <v>0</v>
      </c>
      <c r="AB351" s="8">
        <v>0</v>
      </c>
      <c r="AC351" s="3">
        <v>0</v>
      </c>
      <c r="AD351" s="3">
        <v>0</v>
      </c>
      <c r="AE351" s="3">
        <v>0</v>
      </c>
    </row>
    <row r="352" spans="15:31" x14ac:dyDescent="0.25">
      <c r="O352" s="3" t="s">
        <v>344</v>
      </c>
      <c r="P352" s="3">
        <v>0</v>
      </c>
      <c r="Q352" s="3">
        <v>0</v>
      </c>
      <c r="R352" s="3">
        <v>0</v>
      </c>
      <c r="S352" s="3">
        <v>0</v>
      </c>
      <c r="T352" s="3">
        <v>0</v>
      </c>
      <c r="U352" s="3">
        <v>0</v>
      </c>
      <c r="V352" s="3">
        <v>0</v>
      </c>
      <c r="W352" s="3">
        <v>0</v>
      </c>
      <c r="X352" s="3">
        <v>0</v>
      </c>
      <c r="Y352" s="3">
        <v>0</v>
      </c>
      <c r="Z352" s="3">
        <v>0</v>
      </c>
      <c r="AA352" s="3">
        <v>0</v>
      </c>
      <c r="AB352" s="8">
        <v>0</v>
      </c>
      <c r="AC352" s="3">
        <v>0</v>
      </c>
      <c r="AD352" s="3">
        <v>0</v>
      </c>
      <c r="AE352" s="3">
        <v>0</v>
      </c>
    </row>
    <row r="353" spans="15:31" x14ac:dyDescent="0.25">
      <c r="O353" s="3" t="s">
        <v>345</v>
      </c>
      <c r="P353" s="3">
        <v>0</v>
      </c>
      <c r="Q353" s="3">
        <v>0</v>
      </c>
      <c r="R353" s="3">
        <v>0</v>
      </c>
      <c r="S353" s="3">
        <v>0</v>
      </c>
      <c r="T353" s="3">
        <v>0</v>
      </c>
      <c r="U353" s="3">
        <v>0</v>
      </c>
      <c r="V353" s="3">
        <v>0</v>
      </c>
      <c r="W353" s="3">
        <v>0</v>
      </c>
      <c r="X353" s="3">
        <v>0</v>
      </c>
      <c r="Y353" s="3">
        <v>0</v>
      </c>
      <c r="Z353" s="3">
        <v>0</v>
      </c>
      <c r="AA353" s="3">
        <v>0</v>
      </c>
      <c r="AB353" s="8">
        <v>0</v>
      </c>
      <c r="AC353" s="3">
        <v>0</v>
      </c>
      <c r="AD353" s="3">
        <v>0</v>
      </c>
      <c r="AE353" s="3">
        <v>0</v>
      </c>
    </row>
    <row r="354" spans="15:31" x14ac:dyDescent="0.25">
      <c r="O354" s="3" t="s">
        <v>346</v>
      </c>
      <c r="P354" s="3">
        <v>0</v>
      </c>
      <c r="Q354" s="3">
        <v>0</v>
      </c>
      <c r="R354" s="3">
        <v>0</v>
      </c>
      <c r="S354" s="3">
        <v>0</v>
      </c>
      <c r="T354" s="3">
        <v>0</v>
      </c>
      <c r="U354" s="3">
        <v>0</v>
      </c>
      <c r="V354" s="3">
        <v>0</v>
      </c>
      <c r="W354" s="3">
        <v>0</v>
      </c>
      <c r="X354" s="3">
        <v>0</v>
      </c>
      <c r="Y354" s="3">
        <v>0</v>
      </c>
      <c r="Z354" s="3">
        <v>0</v>
      </c>
      <c r="AA354" s="3">
        <v>0</v>
      </c>
      <c r="AB354" s="8">
        <v>0</v>
      </c>
      <c r="AC354" s="3">
        <v>0</v>
      </c>
      <c r="AD354" s="3">
        <v>0</v>
      </c>
      <c r="AE354" s="3">
        <v>0</v>
      </c>
    </row>
    <row r="355" spans="15:31" x14ac:dyDescent="0.25">
      <c r="O355" s="3" t="s">
        <v>347</v>
      </c>
      <c r="P355" s="3">
        <v>0</v>
      </c>
      <c r="Q355" s="3">
        <v>0</v>
      </c>
      <c r="R355" s="3">
        <v>0</v>
      </c>
      <c r="S355" s="3">
        <v>0</v>
      </c>
      <c r="T355" s="3">
        <v>0</v>
      </c>
      <c r="U355" s="3">
        <v>0</v>
      </c>
      <c r="V355" s="3">
        <v>0</v>
      </c>
      <c r="W355" s="3">
        <v>0</v>
      </c>
      <c r="X355" s="3">
        <v>0</v>
      </c>
      <c r="Y355" s="3">
        <v>0</v>
      </c>
      <c r="Z355" s="3">
        <v>0</v>
      </c>
      <c r="AA355" s="3">
        <v>0</v>
      </c>
      <c r="AB355" s="8">
        <v>0</v>
      </c>
      <c r="AC355" s="3">
        <v>0</v>
      </c>
      <c r="AD355" s="3">
        <v>0</v>
      </c>
      <c r="AE355" s="3">
        <v>0</v>
      </c>
    </row>
    <row r="356" spans="15:31" x14ac:dyDescent="0.25">
      <c r="O356" s="3" t="s">
        <v>348</v>
      </c>
      <c r="P356" s="3">
        <v>0</v>
      </c>
      <c r="Q356" s="3">
        <v>0</v>
      </c>
      <c r="R356" s="3">
        <v>0</v>
      </c>
      <c r="S356" s="3">
        <v>0</v>
      </c>
      <c r="T356" s="3">
        <v>0</v>
      </c>
      <c r="U356" s="3">
        <v>0</v>
      </c>
      <c r="V356" s="3">
        <v>0</v>
      </c>
      <c r="W356" s="3">
        <v>0</v>
      </c>
      <c r="X356" s="3">
        <v>0</v>
      </c>
      <c r="Y356" s="3">
        <v>0</v>
      </c>
      <c r="Z356" s="3">
        <v>0</v>
      </c>
      <c r="AA356" s="3">
        <v>0</v>
      </c>
      <c r="AB356" s="8">
        <v>0</v>
      </c>
      <c r="AC356" s="3">
        <v>0</v>
      </c>
      <c r="AD356" s="3">
        <v>0</v>
      </c>
      <c r="AE356" s="3">
        <v>0</v>
      </c>
    </row>
    <row r="357" spans="15:31" x14ac:dyDescent="0.25">
      <c r="O357" s="3" t="s">
        <v>349</v>
      </c>
      <c r="P357" s="3">
        <v>0</v>
      </c>
      <c r="Q357" s="3">
        <v>0</v>
      </c>
      <c r="R357" s="3">
        <v>0</v>
      </c>
      <c r="S357" s="3">
        <v>0</v>
      </c>
      <c r="T357" s="3">
        <v>0</v>
      </c>
      <c r="U357" s="3">
        <v>0</v>
      </c>
      <c r="V357" s="3">
        <v>0</v>
      </c>
      <c r="W357" s="3">
        <v>0</v>
      </c>
      <c r="X357" s="3">
        <v>0</v>
      </c>
      <c r="Y357" s="3">
        <v>0</v>
      </c>
      <c r="Z357" s="3">
        <v>0</v>
      </c>
      <c r="AA357" s="3">
        <v>0</v>
      </c>
      <c r="AB357" s="8">
        <v>0</v>
      </c>
      <c r="AC357" s="3">
        <v>0</v>
      </c>
      <c r="AD357" s="3">
        <v>0</v>
      </c>
      <c r="AE357" s="3">
        <v>0</v>
      </c>
    </row>
    <row r="358" spans="15:31" x14ac:dyDescent="0.25">
      <c r="O358" s="3" t="s">
        <v>350</v>
      </c>
      <c r="P358" s="3">
        <v>0</v>
      </c>
      <c r="Q358" s="3">
        <v>0</v>
      </c>
      <c r="R358" s="3">
        <v>0</v>
      </c>
      <c r="S358" s="3">
        <v>1</v>
      </c>
      <c r="T358" s="3">
        <v>0</v>
      </c>
      <c r="U358" s="3">
        <v>1</v>
      </c>
      <c r="V358" s="3">
        <v>0</v>
      </c>
      <c r="W358" s="3">
        <v>0</v>
      </c>
      <c r="X358" s="3">
        <v>0</v>
      </c>
      <c r="Y358" s="3">
        <v>0</v>
      </c>
      <c r="Z358" s="3">
        <v>0</v>
      </c>
      <c r="AA358" s="3">
        <v>0</v>
      </c>
      <c r="AB358" s="8">
        <v>1</v>
      </c>
      <c r="AC358" s="3">
        <v>0</v>
      </c>
      <c r="AD358" s="3">
        <v>0</v>
      </c>
      <c r="AE358" s="3">
        <v>0</v>
      </c>
    </row>
    <row r="359" spans="15:31" x14ac:dyDescent="0.25">
      <c r="O359" s="3" t="s">
        <v>351</v>
      </c>
      <c r="P359" s="3">
        <v>0</v>
      </c>
      <c r="Q359" s="3">
        <v>0</v>
      </c>
      <c r="R359" s="3">
        <v>0</v>
      </c>
      <c r="S359" s="3">
        <v>0</v>
      </c>
      <c r="T359" s="3">
        <v>0</v>
      </c>
      <c r="U359" s="3">
        <v>0</v>
      </c>
      <c r="V359" s="3">
        <v>0</v>
      </c>
      <c r="W359" s="3">
        <v>0</v>
      </c>
      <c r="X359" s="3">
        <v>0</v>
      </c>
      <c r="Y359" s="3">
        <v>0</v>
      </c>
      <c r="Z359" s="3">
        <v>0</v>
      </c>
      <c r="AA359" s="3">
        <v>0</v>
      </c>
      <c r="AB359" s="8">
        <v>1</v>
      </c>
      <c r="AC359" s="3">
        <v>0</v>
      </c>
      <c r="AD359" s="3">
        <v>0</v>
      </c>
      <c r="AE359" s="3">
        <v>0</v>
      </c>
    </row>
    <row r="360" spans="15:31" x14ac:dyDescent="0.25">
      <c r="O360" s="3" t="s">
        <v>352</v>
      </c>
      <c r="P360" s="3">
        <v>0</v>
      </c>
      <c r="Q360" s="3">
        <v>0</v>
      </c>
      <c r="R360" s="3">
        <v>0</v>
      </c>
      <c r="S360" s="3">
        <v>0</v>
      </c>
      <c r="T360" s="3">
        <v>0</v>
      </c>
      <c r="U360" s="3">
        <v>0</v>
      </c>
      <c r="V360" s="3">
        <v>0</v>
      </c>
      <c r="W360" s="3">
        <v>0</v>
      </c>
      <c r="X360" s="3">
        <v>0</v>
      </c>
      <c r="Y360" s="3">
        <v>0</v>
      </c>
      <c r="Z360" s="3">
        <v>0</v>
      </c>
      <c r="AA360" s="3">
        <v>0</v>
      </c>
      <c r="AB360" s="8">
        <v>0</v>
      </c>
      <c r="AC360" s="3">
        <v>0</v>
      </c>
      <c r="AD360" s="3">
        <v>0</v>
      </c>
      <c r="AE360" s="3">
        <v>0</v>
      </c>
    </row>
    <row r="361" spans="15:31" x14ac:dyDescent="0.25">
      <c r="O361" s="3" t="s">
        <v>353</v>
      </c>
      <c r="P361" s="3">
        <v>0</v>
      </c>
      <c r="Q361" s="3">
        <v>0</v>
      </c>
      <c r="R361" s="3">
        <v>0</v>
      </c>
      <c r="S361" s="3">
        <v>0</v>
      </c>
      <c r="T361" s="3">
        <v>0</v>
      </c>
      <c r="U361" s="3">
        <v>0</v>
      </c>
      <c r="V361" s="3">
        <v>0</v>
      </c>
      <c r="W361" s="3">
        <v>0</v>
      </c>
      <c r="X361" s="3">
        <v>0</v>
      </c>
      <c r="Y361" s="3">
        <v>0</v>
      </c>
      <c r="Z361" s="3">
        <v>0</v>
      </c>
      <c r="AA361" s="3">
        <v>0</v>
      </c>
      <c r="AB361" s="8">
        <v>0</v>
      </c>
      <c r="AC361" s="3">
        <v>0</v>
      </c>
      <c r="AD361" s="3">
        <v>0</v>
      </c>
      <c r="AE361" s="3">
        <v>0</v>
      </c>
    </row>
    <row r="362" spans="15:31" x14ac:dyDescent="0.25">
      <c r="O362" s="3" t="s">
        <v>354</v>
      </c>
      <c r="P362" s="3">
        <v>0</v>
      </c>
      <c r="Q362" s="3">
        <v>0</v>
      </c>
      <c r="R362" s="3">
        <v>0</v>
      </c>
      <c r="S362" s="3">
        <v>0</v>
      </c>
      <c r="T362" s="3">
        <v>0</v>
      </c>
      <c r="U362" s="3">
        <v>0</v>
      </c>
      <c r="V362" s="3">
        <v>0</v>
      </c>
      <c r="W362" s="3">
        <v>0</v>
      </c>
      <c r="X362" s="3">
        <v>0</v>
      </c>
      <c r="Y362" s="3">
        <v>0</v>
      </c>
      <c r="Z362" s="3">
        <v>0</v>
      </c>
      <c r="AA362" s="3">
        <v>0</v>
      </c>
      <c r="AB362" s="8">
        <v>0</v>
      </c>
      <c r="AC362" s="3">
        <v>0</v>
      </c>
      <c r="AD362" s="3">
        <v>0</v>
      </c>
      <c r="AE362" s="3">
        <v>0</v>
      </c>
    </row>
    <row r="363" spans="15:31" x14ac:dyDescent="0.25">
      <c r="O363" s="3" t="s">
        <v>355</v>
      </c>
      <c r="P363" s="3">
        <v>0</v>
      </c>
      <c r="Q363" s="3">
        <v>0</v>
      </c>
      <c r="R363" s="3">
        <v>0</v>
      </c>
      <c r="S363" s="3">
        <v>0</v>
      </c>
      <c r="T363" s="3">
        <v>0</v>
      </c>
      <c r="U363" s="3">
        <v>0</v>
      </c>
      <c r="V363" s="3">
        <v>0</v>
      </c>
      <c r="W363" s="3">
        <v>0</v>
      </c>
      <c r="X363" s="3">
        <v>0</v>
      </c>
      <c r="Y363" s="3">
        <v>0</v>
      </c>
      <c r="Z363" s="3">
        <v>0</v>
      </c>
      <c r="AA363" s="3">
        <v>0</v>
      </c>
      <c r="AB363" s="8">
        <v>0</v>
      </c>
      <c r="AC363" s="3">
        <v>0</v>
      </c>
      <c r="AD363" s="3">
        <v>0</v>
      </c>
      <c r="AE363" s="3">
        <v>0</v>
      </c>
    </row>
    <row r="364" spans="15:31" x14ac:dyDescent="0.25">
      <c r="O364" s="3" t="s">
        <v>356</v>
      </c>
      <c r="P364" s="3">
        <v>0</v>
      </c>
      <c r="Q364" s="3">
        <v>0</v>
      </c>
      <c r="R364" s="3">
        <v>0</v>
      </c>
      <c r="S364" s="3">
        <v>0</v>
      </c>
      <c r="T364" s="3">
        <v>0</v>
      </c>
      <c r="U364" s="3">
        <v>0</v>
      </c>
      <c r="V364" s="3">
        <v>0</v>
      </c>
      <c r="W364" s="3">
        <v>0</v>
      </c>
      <c r="X364" s="3">
        <v>0</v>
      </c>
      <c r="Y364" s="3">
        <v>0</v>
      </c>
      <c r="Z364" s="3">
        <v>0</v>
      </c>
      <c r="AA364" s="3">
        <v>0</v>
      </c>
      <c r="AB364" s="8">
        <v>0</v>
      </c>
      <c r="AC364" s="3">
        <v>0</v>
      </c>
      <c r="AD364" s="3">
        <v>0</v>
      </c>
      <c r="AE364" s="3">
        <v>0</v>
      </c>
    </row>
    <row r="365" spans="15:31" x14ac:dyDescent="0.25">
      <c r="O365" s="3" t="s">
        <v>357</v>
      </c>
      <c r="P365" s="3">
        <v>0</v>
      </c>
      <c r="Q365" s="3">
        <v>0</v>
      </c>
      <c r="R365" s="3">
        <v>0</v>
      </c>
      <c r="S365" s="3">
        <v>0</v>
      </c>
      <c r="T365" s="3">
        <v>0</v>
      </c>
      <c r="U365" s="3">
        <v>0</v>
      </c>
      <c r="V365" s="3">
        <v>0</v>
      </c>
      <c r="W365" s="3">
        <v>0</v>
      </c>
      <c r="X365" s="3">
        <v>0</v>
      </c>
      <c r="Y365" s="3">
        <v>0</v>
      </c>
      <c r="Z365" s="3">
        <v>0</v>
      </c>
      <c r="AA365" s="3">
        <v>0</v>
      </c>
      <c r="AB365" s="8">
        <v>0</v>
      </c>
      <c r="AC365" s="3">
        <v>0</v>
      </c>
      <c r="AD365" s="3">
        <v>0</v>
      </c>
      <c r="AE365" s="3">
        <v>0</v>
      </c>
    </row>
    <row r="366" spans="15:31" x14ac:dyDescent="0.25">
      <c r="O366" s="3" t="s">
        <v>358</v>
      </c>
      <c r="P366" s="3">
        <v>0</v>
      </c>
      <c r="Q366" s="3">
        <v>0</v>
      </c>
      <c r="R366" s="3">
        <v>0</v>
      </c>
      <c r="S366" s="3">
        <v>0</v>
      </c>
      <c r="T366" s="3">
        <v>0</v>
      </c>
      <c r="U366" s="3">
        <v>0</v>
      </c>
      <c r="V366" s="3">
        <v>0</v>
      </c>
      <c r="W366" s="3">
        <v>0</v>
      </c>
      <c r="X366" s="3">
        <v>0</v>
      </c>
      <c r="Y366" s="3">
        <v>0</v>
      </c>
      <c r="Z366" s="3">
        <v>0</v>
      </c>
      <c r="AA366" s="3">
        <v>0</v>
      </c>
      <c r="AB366" s="8">
        <v>0</v>
      </c>
      <c r="AC366" s="3">
        <v>0</v>
      </c>
      <c r="AD366" s="3">
        <v>0</v>
      </c>
      <c r="AE366" s="3">
        <v>0</v>
      </c>
    </row>
    <row r="367" spans="15:31" x14ac:dyDescent="0.25">
      <c r="O367" s="3" t="s">
        <v>359</v>
      </c>
      <c r="P367" s="3">
        <v>0</v>
      </c>
      <c r="Q367" s="3">
        <v>0</v>
      </c>
      <c r="R367" s="3">
        <v>0</v>
      </c>
      <c r="S367" s="3">
        <v>0</v>
      </c>
      <c r="T367" s="3">
        <v>0</v>
      </c>
      <c r="U367" s="3">
        <v>0</v>
      </c>
      <c r="V367" s="3">
        <v>0</v>
      </c>
      <c r="W367" s="3">
        <v>0</v>
      </c>
      <c r="X367" s="3">
        <v>0</v>
      </c>
      <c r="Y367" s="3">
        <v>0</v>
      </c>
      <c r="Z367" s="3">
        <v>0</v>
      </c>
      <c r="AA367" s="3">
        <v>0</v>
      </c>
      <c r="AB367" s="8">
        <v>0</v>
      </c>
      <c r="AC367" s="3">
        <v>0</v>
      </c>
      <c r="AD367" s="3">
        <v>0</v>
      </c>
      <c r="AE367" s="3">
        <v>0</v>
      </c>
    </row>
    <row r="368" spans="15:31" x14ac:dyDescent="0.25">
      <c r="O368" s="3" t="s">
        <v>360</v>
      </c>
      <c r="P368" s="3">
        <v>0</v>
      </c>
      <c r="Q368" s="3">
        <v>0</v>
      </c>
      <c r="R368" s="3">
        <v>0</v>
      </c>
      <c r="S368" s="3">
        <v>0</v>
      </c>
      <c r="T368" s="3">
        <v>0</v>
      </c>
      <c r="U368" s="3">
        <v>0</v>
      </c>
      <c r="V368" s="3">
        <v>0</v>
      </c>
      <c r="W368" s="3">
        <v>0</v>
      </c>
      <c r="X368" s="3">
        <v>0</v>
      </c>
      <c r="Y368" s="3">
        <v>0</v>
      </c>
      <c r="Z368" s="3">
        <v>0</v>
      </c>
      <c r="AA368" s="3">
        <v>0</v>
      </c>
      <c r="AB368" s="8">
        <v>0</v>
      </c>
      <c r="AC368" s="3">
        <v>0</v>
      </c>
      <c r="AD368" s="3">
        <v>0</v>
      </c>
      <c r="AE368" s="3">
        <v>0</v>
      </c>
    </row>
    <row r="369" spans="15:31" x14ac:dyDescent="0.25">
      <c r="O369" s="3" t="s">
        <v>361</v>
      </c>
      <c r="P369" s="3">
        <v>0</v>
      </c>
      <c r="Q369" s="3">
        <v>0</v>
      </c>
      <c r="R369" s="3">
        <v>0</v>
      </c>
      <c r="S369" s="3">
        <v>0</v>
      </c>
      <c r="T369" s="3">
        <v>0</v>
      </c>
      <c r="U369" s="3">
        <v>0</v>
      </c>
      <c r="V369" s="3">
        <v>0</v>
      </c>
      <c r="W369" s="3">
        <v>0</v>
      </c>
      <c r="X369" s="3">
        <v>0</v>
      </c>
      <c r="Y369" s="3">
        <v>0</v>
      </c>
      <c r="Z369" s="3">
        <v>0</v>
      </c>
      <c r="AA369" s="3">
        <v>0</v>
      </c>
      <c r="AB369" s="8">
        <v>0</v>
      </c>
      <c r="AC369" s="3">
        <v>0</v>
      </c>
      <c r="AD369" s="3">
        <v>0</v>
      </c>
      <c r="AE369" s="3">
        <v>0</v>
      </c>
    </row>
    <row r="370" spans="15:31" x14ac:dyDescent="0.25">
      <c r="O370" s="3" t="s">
        <v>362</v>
      </c>
      <c r="P370" s="3">
        <v>1</v>
      </c>
      <c r="Q370" s="3">
        <v>0</v>
      </c>
      <c r="R370" s="3">
        <v>0</v>
      </c>
      <c r="S370" s="3">
        <v>0</v>
      </c>
      <c r="T370" s="3">
        <v>0</v>
      </c>
      <c r="U370" s="3">
        <v>0</v>
      </c>
      <c r="V370" s="3">
        <v>0</v>
      </c>
      <c r="W370" s="3">
        <v>0</v>
      </c>
      <c r="X370" s="3">
        <v>0</v>
      </c>
      <c r="Y370" s="3">
        <v>0</v>
      </c>
      <c r="Z370" s="3">
        <v>0</v>
      </c>
      <c r="AA370" s="3">
        <v>0</v>
      </c>
      <c r="AB370" s="8">
        <v>0</v>
      </c>
      <c r="AC370" s="3">
        <v>0</v>
      </c>
      <c r="AD370" s="3">
        <v>0</v>
      </c>
      <c r="AE370" s="3">
        <v>0</v>
      </c>
    </row>
    <row r="371" spans="15:31" x14ac:dyDescent="0.25">
      <c r="O371" s="3" t="s">
        <v>363</v>
      </c>
      <c r="P371" s="3">
        <v>0</v>
      </c>
      <c r="Q371" s="3">
        <v>0</v>
      </c>
      <c r="R371" s="3">
        <v>0</v>
      </c>
      <c r="S371" s="3">
        <v>0</v>
      </c>
      <c r="T371" s="3">
        <v>0</v>
      </c>
      <c r="U371" s="3">
        <v>0</v>
      </c>
      <c r="V371" s="3">
        <v>0</v>
      </c>
      <c r="W371" s="3">
        <v>0</v>
      </c>
      <c r="X371" s="3">
        <v>0</v>
      </c>
      <c r="Y371" s="3">
        <v>0</v>
      </c>
      <c r="Z371" s="3">
        <v>0</v>
      </c>
      <c r="AA371" s="3">
        <v>0</v>
      </c>
      <c r="AB371" s="8">
        <v>0</v>
      </c>
      <c r="AC371" s="3">
        <v>0</v>
      </c>
      <c r="AD371" s="3">
        <v>0</v>
      </c>
      <c r="AE371" s="3">
        <v>0</v>
      </c>
    </row>
    <row r="372" spans="15:31" x14ac:dyDescent="0.25">
      <c r="O372" s="3" t="s">
        <v>364</v>
      </c>
      <c r="P372" s="3">
        <v>0</v>
      </c>
      <c r="Q372" s="3">
        <v>0</v>
      </c>
      <c r="R372" s="3">
        <v>0</v>
      </c>
      <c r="S372" s="3">
        <v>0</v>
      </c>
      <c r="T372" s="3">
        <v>0</v>
      </c>
      <c r="U372" s="3">
        <v>0</v>
      </c>
      <c r="V372" s="3">
        <v>0</v>
      </c>
      <c r="W372" s="3">
        <v>0</v>
      </c>
      <c r="X372" s="3">
        <v>1</v>
      </c>
      <c r="Y372" s="3">
        <v>0</v>
      </c>
      <c r="Z372" s="3">
        <v>0</v>
      </c>
      <c r="AA372" s="3">
        <v>0</v>
      </c>
      <c r="AB372" s="8">
        <v>0</v>
      </c>
      <c r="AC372" s="3">
        <v>0</v>
      </c>
      <c r="AD372" s="3">
        <v>0</v>
      </c>
      <c r="AE372" s="3">
        <v>0</v>
      </c>
    </row>
    <row r="373" spans="15:31" x14ac:dyDescent="0.25">
      <c r="O373" s="3" t="s">
        <v>365</v>
      </c>
      <c r="P373" s="3">
        <v>0</v>
      </c>
      <c r="Q373" s="3">
        <v>0</v>
      </c>
      <c r="R373" s="3">
        <v>0</v>
      </c>
      <c r="S373" s="3">
        <v>0</v>
      </c>
      <c r="T373" s="3">
        <v>0</v>
      </c>
      <c r="U373" s="3">
        <v>0</v>
      </c>
      <c r="V373" s="3">
        <v>0</v>
      </c>
      <c r="W373" s="3">
        <v>0</v>
      </c>
      <c r="X373" s="3">
        <v>0</v>
      </c>
      <c r="Y373" s="3">
        <v>0</v>
      </c>
      <c r="Z373" s="3">
        <v>0</v>
      </c>
      <c r="AA373" s="3">
        <v>0</v>
      </c>
      <c r="AB373" s="8">
        <v>0</v>
      </c>
      <c r="AC373" s="3">
        <v>0</v>
      </c>
      <c r="AD373" s="3">
        <v>0</v>
      </c>
      <c r="AE373" s="3">
        <v>0</v>
      </c>
    </row>
    <row r="374" spans="15:31" x14ac:dyDescent="0.25">
      <c r="O374" s="3" t="s">
        <v>366</v>
      </c>
      <c r="P374" s="3">
        <v>0</v>
      </c>
      <c r="Q374" s="3">
        <v>0</v>
      </c>
      <c r="R374" s="3">
        <v>0</v>
      </c>
      <c r="S374" s="3">
        <v>0</v>
      </c>
      <c r="T374" s="3">
        <v>0</v>
      </c>
      <c r="U374" s="3">
        <v>0</v>
      </c>
      <c r="V374" s="3">
        <v>0</v>
      </c>
      <c r="W374" s="3">
        <v>0</v>
      </c>
      <c r="X374" s="3">
        <v>0</v>
      </c>
      <c r="Y374" s="3">
        <v>0</v>
      </c>
      <c r="Z374" s="3">
        <v>0</v>
      </c>
      <c r="AA374" s="3">
        <v>0</v>
      </c>
      <c r="AB374" s="8">
        <v>0</v>
      </c>
      <c r="AC374" s="3">
        <v>0</v>
      </c>
      <c r="AD374" s="3">
        <v>0</v>
      </c>
      <c r="AE374" s="3">
        <v>0</v>
      </c>
    </row>
    <row r="375" spans="15:31" x14ac:dyDescent="0.25">
      <c r="O375" s="3" t="s">
        <v>367</v>
      </c>
      <c r="P375" s="3">
        <v>0</v>
      </c>
      <c r="Q375" s="3">
        <v>0</v>
      </c>
      <c r="R375" s="3">
        <v>0</v>
      </c>
      <c r="S375" s="3">
        <v>0</v>
      </c>
      <c r="T375" s="3">
        <v>0</v>
      </c>
      <c r="U375" s="3">
        <v>0</v>
      </c>
      <c r="V375" s="3">
        <v>0</v>
      </c>
      <c r="W375" s="3">
        <v>0</v>
      </c>
      <c r="X375" s="3">
        <v>0</v>
      </c>
      <c r="Y375" s="3">
        <v>0</v>
      </c>
      <c r="Z375" s="3">
        <v>0</v>
      </c>
      <c r="AA375" s="3">
        <v>0</v>
      </c>
      <c r="AB375" s="8">
        <v>0</v>
      </c>
      <c r="AC375" s="3">
        <v>0</v>
      </c>
      <c r="AD375" s="3">
        <v>0</v>
      </c>
      <c r="AE375" s="3">
        <v>0</v>
      </c>
    </row>
    <row r="376" spans="15:31" x14ac:dyDescent="0.25">
      <c r="O376" s="3" t="s">
        <v>368</v>
      </c>
      <c r="P376" s="3">
        <v>0</v>
      </c>
      <c r="Q376" s="3">
        <v>0</v>
      </c>
      <c r="R376" s="3">
        <v>0</v>
      </c>
      <c r="S376" s="3">
        <v>0</v>
      </c>
      <c r="T376" s="3">
        <v>0</v>
      </c>
      <c r="U376" s="3">
        <v>0</v>
      </c>
      <c r="V376" s="3">
        <v>0</v>
      </c>
      <c r="W376" s="3">
        <v>0</v>
      </c>
      <c r="X376" s="3">
        <v>0</v>
      </c>
      <c r="Y376" s="3">
        <v>0</v>
      </c>
      <c r="Z376" s="3">
        <v>0</v>
      </c>
      <c r="AA376" s="3">
        <v>0</v>
      </c>
      <c r="AB376" s="8">
        <v>0</v>
      </c>
      <c r="AC376" s="3">
        <v>0</v>
      </c>
      <c r="AD376" s="3">
        <v>0</v>
      </c>
      <c r="AE376" s="3">
        <v>0</v>
      </c>
    </row>
    <row r="377" spans="15:31" x14ac:dyDescent="0.25">
      <c r="O377" s="3" t="s">
        <v>369</v>
      </c>
      <c r="P377" s="3">
        <v>0</v>
      </c>
      <c r="Q377" s="3">
        <v>0</v>
      </c>
      <c r="R377" s="3">
        <v>0</v>
      </c>
      <c r="S377" s="3">
        <v>0</v>
      </c>
      <c r="T377" s="3">
        <v>0</v>
      </c>
      <c r="U377" s="3">
        <v>0</v>
      </c>
      <c r="V377" s="3">
        <v>0</v>
      </c>
      <c r="W377" s="3">
        <v>0</v>
      </c>
      <c r="X377" s="3">
        <v>0</v>
      </c>
      <c r="Y377" s="3">
        <v>0</v>
      </c>
      <c r="Z377" s="3">
        <v>0</v>
      </c>
      <c r="AA377" s="3">
        <v>0</v>
      </c>
      <c r="AB377" s="8">
        <v>0</v>
      </c>
      <c r="AC377" s="3">
        <v>0</v>
      </c>
      <c r="AD377" s="3">
        <v>0</v>
      </c>
      <c r="AE377" s="3">
        <v>0</v>
      </c>
    </row>
    <row r="378" spans="15:31" x14ac:dyDescent="0.25">
      <c r="O378" s="3" t="s">
        <v>370</v>
      </c>
      <c r="P378" s="3">
        <v>0</v>
      </c>
      <c r="Q378" s="3">
        <v>0</v>
      </c>
      <c r="R378" s="3">
        <v>0</v>
      </c>
      <c r="S378" s="3">
        <v>0</v>
      </c>
      <c r="T378" s="3">
        <v>0</v>
      </c>
      <c r="U378" s="3">
        <v>0</v>
      </c>
      <c r="V378" s="3">
        <v>0</v>
      </c>
      <c r="W378" s="3">
        <v>0</v>
      </c>
      <c r="X378" s="3">
        <v>0</v>
      </c>
      <c r="Y378" s="3">
        <v>0</v>
      </c>
      <c r="Z378" s="3">
        <v>0</v>
      </c>
      <c r="AA378" s="3">
        <v>0</v>
      </c>
      <c r="AB378" s="8">
        <v>0</v>
      </c>
      <c r="AC378" s="3">
        <v>1</v>
      </c>
      <c r="AD378" s="3">
        <v>0</v>
      </c>
      <c r="AE378" s="3">
        <v>0</v>
      </c>
    </row>
    <row r="379" spans="15:31" x14ac:dyDescent="0.25">
      <c r="O379" s="3" t="s">
        <v>542</v>
      </c>
      <c r="P379" s="3">
        <v>1</v>
      </c>
      <c r="Q379" s="3">
        <v>0</v>
      </c>
      <c r="R379" s="3">
        <v>0</v>
      </c>
      <c r="S379" s="3">
        <v>0</v>
      </c>
      <c r="T379" s="3">
        <v>0</v>
      </c>
      <c r="U379" s="3">
        <v>0</v>
      </c>
      <c r="V379" s="3">
        <v>0</v>
      </c>
      <c r="W379" s="3">
        <v>0</v>
      </c>
      <c r="X379" s="3">
        <v>0</v>
      </c>
      <c r="Y379" s="3">
        <v>0</v>
      </c>
      <c r="Z379" s="3">
        <v>0</v>
      </c>
      <c r="AA379" s="3">
        <v>1</v>
      </c>
      <c r="AB379" s="8">
        <v>0</v>
      </c>
      <c r="AC379" s="3">
        <v>0</v>
      </c>
      <c r="AD379" s="3">
        <v>0</v>
      </c>
      <c r="AE379" s="3">
        <v>0</v>
      </c>
    </row>
    <row r="380" spans="15:31" x14ac:dyDescent="0.25">
      <c r="O380" s="3" t="s">
        <v>371</v>
      </c>
      <c r="P380" s="3">
        <v>0</v>
      </c>
      <c r="Q380" s="3">
        <v>0</v>
      </c>
      <c r="R380" s="3">
        <v>0</v>
      </c>
      <c r="S380" s="3">
        <v>0</v>
      </c>
      <c r="T380" s="3">
        <v>0</v>
      </c>
      <c r="U380" s="3">
        <v>0</v>
      </c>
      <c r="V380" s="3">
        <v>0</v>
      </c>
      <c r="W380" s="3">
        <v>0</v>
      </c>
      <c r="X380" s="3">
        <v>0</v>
      </c>
      <c r="Y380" s="3">
        <v>0</v>
      </c>
      <c r="Z380" s="3">
        <v>0</v>
      </c>
      <c r="AA380" s="3">
        <v>0</v>
      </c>
      <c r="AB380" s="8">
        <v>0</v>
      </c>
      <c r="AC380" s="3">
        <v>0</v>
      </c>
      <c r="AD380" s="3">
        <v>0</v>
      </c>
      <c r="AE380" s="3">
        <v>0</v>
      </c>
    </row>
    <row r="381" spans="15:31" x14ac:dyDescent="0.25">
      <c r="O381" s="3" t="s">
        <v>372</v>
      </c>
      <c r="P381" s="3">
        <v>0</v>
      </c>
      <c r="Q381" s="3">
        <v>0</v>
      </c>
      <c r="R381" s="3">
        <v>0</v>
      </c>
      <c r="S381" s="3">
        <v>0</v>
      </c>
      <c r="T381" s="3">
        <v>0</v>
      </c>
      <c r="U381" s="3">
        <v>0</v>
      </c>
      <c r="V381" s="3">
        <v>0</v>
      </c>
      <c r="W381" s="3">
        <v>0</v>
      </c>
      <c r="X381" s="3">
        <v>0</v>
      </c>
      <c r="Y381" s="3">
        <v>0</v>
      </c>
      <c r="Z381" s="3">
        <v>0</v>
      </c>
      <c r="AA381" s="3">
        <v>0</v>
      </c>
      <c r="AB381" s="8">
        <v>0</v>
      </c>
      <c r="AC381" s="3">
        <v>0</v>
      </c>
      <c r="AD381" s="3">
        <v>0</v>
      </c>
      <c r="AE381" s="3">
        <v>0</v>
      </c>
    </row>
    <row r="382" spans="15:31" x14ac:dyDescent="0.25">
      <c r="O382" s="3" t="s">
        <v>373</v>
      </c>
      <c r="P382" s="3">
        <v>0</v>
      </c>
      <c r="Q382" s="3">
        <v>0</v>
      </c>
      <c r="R382" s="3">
        <v>0</v>
      </c>
      <c r="S382" s="3">
        <v>0</v>
      </c>
      <c r="T382" s="3">
        <v>0</v>
      </c>
      <c r="U382" s="3">
        <v>0</v>
      </c>
      <c r="V382" s="3">
        <v>0</v>
      </c>
      <c r="W382" s="3">
        <v>0</v>
      </c>
      <c r="X382" s="3">
        <v>0</v>
      </c>
      <c r="Y382" s="3">
        <v>0</v>
      </c>
      <c r="Z382" s="3">
        <v>0</v>
      </c>
      <c r="AA382" s="3">
        <v>0</v>
      </c>
      <c r="AB382" s="8">
        <v>0</v>
      </c>
      <c r="AC382" s="3">
        <v>0</v>
      </c>
      <c r="AD382" s="3">
        <v>0</v>
      </c>
      <c r="AE382" s="3">
        <v>0</v>
      </c>
    </row>
    <row r="383" spans="15:31" x14ac:dyDescent="0.25">
      <c r="O383" s="3" t="s">
        <v>374</v>
      </c>
      <c r="P383" s="3">
        <v>0</v>
      </c>
      <c r="Q383" s="3">
        <v>0</v>
      </c>
      <c r="R383" s="3">
        <v>0</v>
      </c>
      <c r="S383" s="3">
        <v>0</v>
      </c>
      <c r="T383" s="3">
        <v>0</v>
      </c>
      <c r="U383" s="3">
        <v>0</v>
      </c>
      <c r="V383" s="3">
        <v>0</v>
      </c>
      <c r="W383" s="3">
        <v>0</v>
      </c>
      <c r="X383" s="3">
        <v>0</v>
      </c>
      <c r="Y383" s="3">
        <v>0</v>
      </c>
      <c r="Z383" s="3">
        <v>0</v>
      </c>
      <c r="AA383" s="3">
        <v>0</v>
      </c>
      <c r="AB383" s="8">
        <v>0</v>
      </c>
      <c r="AC383" s="3">
        <v>0</v>
      </c>
      <c r="AD383" s="3">
        <v>0</v>
      </c>
      <c r="AE383" s="3">
        <v>0</v>
      </c>
    </row>
    <row r="384" spans="15:31" x14ac:dyDescent="0.25">
      <c r="O384" s="3" t="s">
        <v>375</v>
      </c>
      <c r="P384" s="3">
        <v>0</v>
      </c>
      <c r="Q384" s="3">
        <v>0</v>
      </c>
      <c r="R384" s="3">
        <v>0</v>
      </c>
      <c r="S384" s="3">
        <v>0</v>
      </c>
      <c r="T384" s="3">
        <v>0</v>
      </c>
      <c r="U384" s="3">
        <v>0</v>
      </c>
      <c r="V384" s="3">
        <v>0</v>
      </c>
      <c r="W384" s="3">
        <v>0</v>
      </c>
      <c r="X384" s="3">
        <v>0</v>
      </c>
      <c r="Y384" s="3">
        <v>0</v>
      </c>
      <c r="Z384" s="3">
        <v>0</v>
      </c>
      <c r="AA384" s="3">
        <v>0</v>
      </c>
      <c r="AB384" s="8">
        <v>1</v>
      </c>
      <c r="AC384" s="3">
        <v>0</v>
      </c>
      <c r="AD384" s="3">
        <v>0</v>
      </c>
      <c r="AE384" s="3">
        <v>0</v>
      </c>
    </row>
    <row r="385" spans="15:31" x14ac:dyDescent="0.25">
      <c r="O385" s="3" t="s">
        <v>637</v>
      </c>
      <c r="P385" s="3">
        <v>0</v>
      </c>
      <c r="Q385" s="3">
        <v>0</v>
      </c>
      <c r="R385" s="3">
        <v>0</v>
      </c>
      <c r="S385" s="3">
        <v>0</v>
      </c>
      <c r="T385" s="3">
        <v>0</v>
      </c>
      <c r="U385" s="3">
        <v>0</v>
      </c>
      <c r="V385" s="3">
        <v>0</v>
      </c>
      <c r="W385" s="3">
        <v>0</v>
      </c>
      <c r="X385" s="3">
        <v>0</v>
      </c>
      <c r="Y385" s="3">
        <v>0</v>
      </c>
      <c r="Z385" s="3">
        <v>0</v>
      </c>
      <c r="AA385" s="3">
        <v>0</v>
      </c>
      <c r="AB385" s="3">
        <v>0</v>
      </c>
      <c r="AC385" s="3">
        <v>0</v>
      </c>
      <c r="AD385" s="3">
        <v>0</v>
      </c>
      <c r="AE385" s="3">
        <v>0</v>
      </c>
    </row>
    <row r="386" spans="15:31" x14ac:dyDescent="0.25">
      <c r="O386" s="3" t="s">
        <v>376</v>
      </c>
      <c r="P386" s="3">
        <v>0</v>
      </c>
      <c r="Q386" s="3">
        <v>0</v>
      </c>
      <c r="R386" s="3">
        <v>0</v>
      </c>
      <c r="S386" s="3">
        <v>0</v>
      </c>
      <c r="T386" s="3">
        <v>0</v>
      </c>
      <c r="U386" s="3">
        <v>0</v>
      </c>
      <c r="V386" s="3">
        <v>0</v>
      </c>
      <c r="W386" s="3">
        <v>0</v>
      </c>
      <c r="X386" s="3">
        <v>0</v>
      </c>
      <c r="Y386" s="3">
        <v>0</v>
      </c>
      <c r="Z386" s="3">
        <v>0</v>
      </c>
      <c r="AA386" s="3">
        <v>0</v>
      </c>
      <c r="AB386" s="8">
        <v>0</v>
      </c>
      <c r="AC386" s="3">
        <v>0</v>
      </c>
      <c r="AD386" s="3">
        <v>0</v>
      </c>
      <c r="AE386" s="3">
        <v>0</v>
      </c>
    </row>
    <row r="387" spans="15:31" x14ac:dyDescent="0.25">
      <c r="O387" s="3" t="s">
        <v>377</v>
      </c>
      <c r="P387" s="3">
        <v>0</v>
      </c>
      <c r="Q387" s="3">
        <v>0</v>
      </c>
      <c r="R387" s="3">
        <v>0</v>
      </c>
      <c r="S387" s="3">
        <v>0</v>
      </c>
      <c r="T387" s="3">
        <v>0</v>
      </c>
      <c r="U387" s="3">
        <v>0</v>
      </c>
      <c r="V387" s="3">
        <v>0</v>
      </c>
      <c r="W387" s="3">
        <v>0</v>
      </c>
      <c r="X387" s="3">
        <v>0</v>
      </c>
      <c r="Y387" s="3">
        <v>0</v>
      </c>
      <c r="Z387" s="3">
        <v>0</v>
      </c>
      <c r="AA387" s="3">
        <v>0</v>
      </c>
      <c r="AB387" s="8">
        <v>0</v>
      </c>
      <c r="AC387" s="3">
        <v>0</v>
      </c>
      <c r="AD387" s="3">
        <v>0</v>
      </c>
      <c r="AE387" s="3">
        <v>0</v>
      </c>
    </row>
    <row r="388" spans="15:31" x14ac:dyDescent="0.25">
      <c r="O388" s="3" t="s">
        <v>378</v>
      </c>
      <c r="P388" s="3">
        <v>0</v>
      </c>
      <c r="Q388" s="3">
        <v>0</v>
      </c>
      <c r="R388" s="3">
        <v>0</v>
      </c>
      <c r="S388" s="3">
        <v>0</v>
      </c>
      <c r="T388" s="3">
        <v>0</v>
      </c>
      <c r="U388" s="3">
        <v>0</v>
      </c>
      <c r="V388" s="3">
        <v>0</v>
      </c>
      <c r="W388" s="3">
        <v>0</v>
      </c>
      <c r="X388" s="3">
        <v>0</v>
      </c>
      <c r="Y388" s="3">
        <v>0</v>
      </c>
      <c r="Z388" s="3">
        <v>0</v>
      </c>
      <c r="AA388" s="3">
        <v>0</v>
      </c>
      <c r="AB388" s="8">
        <v>0</v>
      </c>
      <c r="AC388" s="3">
        <v>0</v>
      </c>
      <c r="AD388" s="3">
        <v>0</v>
      </c>
      <c r="AE388" s="3">
        <v>0</v>
      </c>
    </row>
    <row r="389" spans="15:31" x14ac:dyDescent="0.25">
      <c r="O389" s="3" t="s">
        <v>379</v>
      </c>
      <c r="P389" s="3">
        <v>0</v>
      </c>
      <c r="Q389" s="3">
        <v>0</v>
      </c>
      <c r="R389" s="3">
        <v>0</v>
      </c>
      <c r="S389" s="3">
        <v>0</v>
      </c>
      <c r="T389" s="3">
        <v>0</v>
      </c>
      <c r="U389" s="3">
        <v>0</v>
      </c>
      <c r="V389" s="3">
        <v>0</v>
      </c>
      <c r="W389" s="3">
        <v>0</v>
      </c>
      <c r="X389" s="3">
        <v>0</v>
      </c>
      <c r="Y389" s="3">
        <v>0</v>
      </c>
      <c r="Z389" s="3">
        <v>0</v>
      </c>
      <c r="AA389" s="3">
        <v>0</v>
      </c>
      <c r="AB389" s="8">
        <v>0</v>
      </c>
      <c r="AC389" s="3">
        <v>0</v>
      </c>
      <c r="AD389" s="3">
        <v>0</v>
      </c>
      <c r="AE389" s="3">
        <v>0</v>
      </c>
    </row>
    <row r="390" spans="15:31" x14ac:dyDescent="0.25">
      <c r="O390" s="3" t="s">
        <v>380</v>
      </c>
      <c r="P390" s="3">
        <v>0</v>
      </c>
      <c r="Q390" s="3">
        <v>0</v>
      </c>
      <c r="R390" s="3">
        <v>0</v>
      </c>
      <c r="S390" s="3">
        <v>0</v>
      </c>
      <c r="T390" s="3">
        <v>0</v>
      </c>
      <c r="U390" s="3">
        <v>0</v>
      </c>
      <c r="V390" s="3">
        <v>0</v>
      </c>
      <c r="W390" s="3">
        <v>0</v>
      </c>
      <c r="X390" s="3">
        <v>0</v>
      </c>
      <c r="Y390" s="3">
        <v>0</v>
      </c>
      <c r="Z390" s="3">
        <v>0</v>
      </c>
      <c r="AA390" s="3">
        <v>0</v>
      </c>
      <c r="AB390" s="8">
        <v>0</v>
      </c>
      <c r="AC390" s="3">
        <v>0</v>
      </c>
      <c r="AD390" s="3">
        <v>0</v>
      </c>
      <c r="AE390" s="3">
        <v>0</v>
      </c>
    </row>
    <row r="391" spans="15:31" x14ac:dyDescent="0.25">
      <c r="O391" s="3" t="s">
        <v>381</v>
      </c>
      <c r="P391" s="3">
        <v>0</v>
      </c>
      <c r="Q391" s="3">
        <v>0</v>
      </c>
      <c r="R391" s="3">
        <v>0</v>
      </c>
      <c r="S391" s="3">
        <v>0</v>
      </c>
      <c r="T391" s="3">
        <v>0</v>
      </c>
      <c r="U391" s="3">
        <v>0</v>
      </c>
      <c r="V391" s="3">
        <v>0</v>
      </c>
      <c r="W391" s="3">
        <v>0</v>
      </c>
      <c r="X391" s="3">
        <v>0</v>
      </c>
      <c r="Y391" s="3">
        <v>0</v>
      </c>
      <c r="Z391" s="3">
        <v>0</v>
      </c>
      <c r="AA391" s="3">
        <v>0</v>
      </c>
      <c r="AB391" s="8">
        <v>0</v>
      </c>
      <c r="AC391" s="3">
        <v>1</v>
      </c>
      <c r="AD391" s="3">
        <v>0</v>
      </c>
      <c r="AE391" s="3">
        <v>0</v>
      </c>
    </row>
    <row r="392" spans="15:31" x14ac:dyDescent="0.25">
      <c r="O392" s="3" t="s">
        <v>382</v>
      </c>
      <c r="P392" s="3">
        <v>0</v>
      </c>
      <c r="Q392" s="3">
        <v>0</v>
      </c>
      <c r="R392" s="3">
        <v>0</v>
      </c>
      <c r="S392" s="3">
        <v>0</v>
      </c>
      <c r="T392" s="3">
        <v>0</v>
      </c>
      <c r="U392" s="3">
        <v>0</v>
      </c>
      <c r="V392" s="3">
        <v>0</v>
      </c>
      <c r="W392" s="3">
        <v>0</v>
      </c>
      <c r="X392" s="3">
        <v>0</v>
      </c>
      <c r="Y392" s="3">
        <v>0</v>
      </c>
      <c r="Z392" s="3">
        <v>0</v>
      </c>
      <c r="AA392" s="3">
        <v>0</v>
      </c>
      <c r="AB392" s="8">
        <v>0</v>
      </c>
      <c r="AC392" s="3">
        <v>0</v>
      </c>
      <c r="AD392" s="3">
        <v>0</v>
      </c>
      <c r="AE392" s="3">
        <v>0</v>
      </c>
    </row>
    <row r="393" spans="15:31" x14ac:dyDescent="0.25">
      <c r="O393" s="3" t="s">
        <v>383</v>
      </c>
      <c r="P393" s="3">
        <v>0</v>
      </c>
      <c r="Q393" s="3">
        <v>0</v>
      </c>
      <c r="R393" s="3">
        <v>0</v>
      </c>
      <c r="S393" s="3">
        <v>0</v>
      </c>
      <c r="T393" s="3">
        <v>0</v>
      </c>
      <c r="U393" s="3">
        <v>0</v>
      </c>
      <c r="V393" s="3">
        <v>0</v>
      </c>
      <c r="W393" s="3">
        <v>0</v>
      </c>
      <c r="X393" s="3">
        <v>0</v>
      </c>
      <c r="Y393" s="3">
        <v>0</v>
      </c>
      <c r="Z393" s="3">
        <v>0</v>
      </c>
      <c r="AA393" s="3">
        <v>0</v>
      </c>
      <c r="AB393" s="8">
        <v>0</v>
      </c>
      <c r="AC393" s="3">
        <v>0</v>
      </c>
      <c r="AD393" s="3">
        <v>0</v>
      </c>
      <c r="AE393" s="3">
        <v>0</v>
      </c>
    </row>
    <row r="394" spans="15:31" x14ac:dyDescent="0.25">
      <c r="O394" s="3" t="s">
        <v>384</v>
      </c>
      <c r="P394" s="3">
        <v>0</v>
      </c>
      <c r="Q394" s="3">
        <v>0</v>
      </c>
      <c r="R394" s="3">
        <v>0</v>
      </c>
      <c r="S394" s="3">
        <v>0</v>
      </c>
      <c r="T394" s="3">
        <v>0</v>
      </c>
      <c r="U394" s="3">
        <v>0</v>
      </c>
      <c r="V394" s="3">
        <v>0</v>
      </c>
      <c r="W394" s="3">
        <v>0</v>
      </c>
      <c r="X394" s="3">
        <v>0</v>
      </c>
      <c r="Y394" s="3">
        <v>0</v>
      </c>
      <c r="Z394" s="3">
        <v>0</v>
      </c>
      <c r="AA394" s="3">
        <v>0</v>
      </c>
      <c r="AB394" s="8">
        <v>0</v>
      </c>
      <c r="AC394" s="3">
        <v>0</v>
      </c>
      <c r="AD394" s="3">
        <v>0</v>
      </c>
      <c r="AE394" s="3">
        <v>0</v>
      </c>
    </row>
    <row r="395" spans="15:31" x14ac:dyDescent="0.25">
      <c r="O395" s="3" t="s">
        <v>385</v>
      </c>
      <c r="P395" s="3">
        <v>0</v>
      </c>
      <c r="Q395" s="3">
        <v>0</v>
      </c>
      <c r="R395" s="3">
        <v>0</v>
      </c>
      <c r="S395" s="3">
        <v>0</v>
      </c>
      <c r="T395" s="3">
        <v>0</v>
      </c>
      <c r="U395" s="3">
        <v>0</v>
      </c>
      <c r="V395" s="3">
        <v>0</v>
      </c>
      <c r="W395" s="3">
        <v>0</v>
      </c>
      <c r="X395" s="3">
        <v>0</v>
      </c>
      <c r="Y395" s="3">
        <v>0</v>
      </c>
      <c r="Z395" s="3">
        <v>0</v>
      </c>
      <c r="AA395" s="3">
        <v>0</v>
      </c>
      <c r="AB395" s="8">
        <v>0</v>
      </c>
      <c r="AC395" s="3">
        <v>0</v>
      </c>
      <c r="AD395" s="3">
        <v>1</v>
      </c>
      <c r="AE395" s="3">
        <v>1</v>
      </c>
    </row>
    <row r="396" spans="15:31" x14ac:dyDescent="0.25">
      <c r="O396" s="3" t="s">
        <v>386</v>
      </c>
      <c r="P396" s="3">
        <v>0</v>
      </c>
      <c r="Q396" s="3">
        <v>0</v>
      </c>
      <c r="R396" s="3">
        <v>0</v>
      </c>
      <c r="S396" s="3">
        <v>0</v>
      </c>
      <c r="T396" s="3">
        <v>0</v>
      </c>
      <c r="U396" s="3">
        <v>0</v>
      </c>
      <c r="V396" s="3">
        <v>0</v>
      </c>
      <c r="W396" s="3">
        <v>0</v>
      </c>
      <c r="X396" s="3">
        <v>0</v>
      </c>
      <c r="Y396" s="3">
        <v>0</v>
      </c>
      <c r="Z396" s="3">
        <v>0</v>
      </c>
      <c r="AA396" s="3">
        <v>0</v>
      </c>
      <c r="AB396" s="8">
        <v>0</v>
      </c>
      <c r="AC396" s="3">
        <v>0</v>
      </c>
      <c r="AD396" s="3">
        <v>0</v>
      </c>
      <c r="AE396" s="3">
        <v>0</v>
      </c>
    </row>
    <row r="397" spans="15:31" x14ac:dyDescent="0.25">
      <c r="O397" s="3" t="s">
        <v>387</v>
      </c>
      <c r="P397" s="3">
        <v>0</v>
      </c>
      <c r="Q397" s="3">
        <v>0</v>
      </c>
      <c r="R397" s="3">
        <v>0</v>
      </c>
      <c r="S397" s="3">
        <v>0</v>
      </c>
      <c r="T397" s="3">
        <v>0</v>
      </c>
      <c r="U397" s="3">
        <v>0</v>
      </c>
      <c r="V397" s="3">
        <v>0</v>
      </c>
      <c r="W397" s="3">
        <v>0</v>
      </c>
      <c r="X397" s="3">
        <v>0</v>
      </c>
      <c r="Y397" s="3">
        <v>0</v>
      </c>
      <c r="Z397" s="3">
        <v>0</v>
      </c>
      <c r="AA397" s="3">
        <v>0</v>
      </c>
      <c r="AB397" s="8">
        <v>0</v>
      </c>
      <c r="AC397" s="3">
        <v>0</v>
      </c>
      <c r="AD397" s="3">
        <v>0</v>
      </c>
      <c r="AE397" s="3">
        <v>0</v>
      </c>
    </row>
    <row r="398" spans="15:31" x14ac:dyDescent="0.25">
      <c r="O398" s="3" t="s">
        <v>388</v>
      </c>
      <c r="P398" s="3">
        <v>0</v>
      </c>
      <c r="Q398" s="3">
        <v>0</v>
      </c>
      <c r="R398" s="3">
        <v>0</v>
      </c>
      <c r="S398" s="3">
        <v>0</v>
      </c>
      <c r="T398" s="3">
        <v>0</v>
      </c>
      <c r="U398" s="3">
        <v>0</v>
      </c>
      <c r="V398" s="3">
        <v>0</v>
      </c>
      <c r="W398" s="3">
        <v>0</v>
      </c>
      <c r="X398" s="3">
        <v>0</v>
      </c>
      <c r="Y398" s="3">
        <v>0</v>
      </c>
      <c r="Z398" s="3">
        <v>0</v>
      </c>
      <c r="AA398" s="3">
        <v>0</v>
      </c>
      <c r="AB398" s="8">
        <v>0</v>
      </c>
      <c r="AC398" s="3">
        <v>0</v>
      </c>
      <c r="AD398" s="3">
        <v>0</v>
      </c>
      <c r="AE398" s="3">
        <v>0</v>
      </c>
    </row>
    <row r="399" spans="15:31" x14ac:dyDescent="0.25">
      <c r="O399" s="3" t="s">
        <v>389</v>
      </c>
      <c r="P399" s="3">
        <v>0</v>
      </c>
      <c r="Q399" s="3">
        <v>0</v>
      </c>
      <c r="R399" s="3">
        <v>0</v>
      </c>
      <c r="S399" s="3">
        <v>0</v>
      </c>
      <c r="T399" s="3">
        <v>0</v>
      </c>
      <c r="U399" s="3">
        <v>0</v>
      </c>
      <c r="V399" s="3">
        <v>0</v>
      </c>
      <c r="W399" s="3">
        <v>0</v>
      </c>
      <c r="X399" s="3">
        <v>0</v>
      </c>
      <c r="Y399" s="3">
        <v>0</v>
      </c>
      <c r="Z399" s="3">
        <v>0</v>
      </c>
      <c r="AA399" s="3">
        <v>0</v>
      </c>
      <c r="AB399" s="8">
        <v>0</v>
      </c>
      <c r="AC399" s="3">
        <v>0</v>
      </c>
      <c r="AD399" s="3">
        <v>0</v>
      </c>
      <c r="AE399" s="3">
        <v>0</v>
      </c>
    </row>
    <row r="400" spans="15:31" x14ac:dyDescent="0.25">
      <c r="O400" s="3" t="s">
        <v>390</v>
      </c>
      <c r="P400" s="3">
        <v>0</v>
      </c>
      <c r="Q400" s="3">
        <v>0</v>
      </c>
      <c r="R400" s="3">
        <v>0</v>
      </c>
      <c r="S400" s="3">
        <v>0</v>
      </c>
      <c r="T400" s="3">
        <v>0</v>
      </c>
      <c r="U400" s="3">
        <v>0</v>
      </c>
      <c r="V400" s="3">
        <v>0</v>
      </c>
      <c r="W400" s="3">
        <v>0</v>
      </c>
      <c r="X400" s="3">
        <v>0</v>
      </c>
      <c r="Y400" s="3">
        <v>0</v>
      </c>
      <c r="Z400" s="3">
        <v>0</v>
      </c>
      <c r="AA400" s="3">
        <v>0</v>
      </c>
      <c r="AB400" s="8">
        <v>0</v>
      </c>
      <c r="AC400" s="3">
        <v>0</v>
      </c>
      <c r="AD400" s="3">
        <v>0</v>
      </c>
      <c r="AE400" s="3">
        <v>0</v>
      </c>
    </row>
    <row r="401" spans="15:31" x14ac:dyDescent="0.25">
      <c r="O401" s="3" t="s">
        <v>391</v>
      </c>
      <c r="P401" s="3">
        <v>0</v>
      </c>
      <c r="Q401" s="3">
        <v>0</v>
      </c>
      <c r="R401" s="3">
        <v>0</v>
      </c>
      <c r="S401" s="3">
        <v>0</v>
      </c>
      <c r="T401" s="3">
        <v>0</v>
      </c>
      <c r="U401" s="3">
        <v>0</v>
      </c>
      <c r="V401" s="3">
        <v>0</v>
      </c>
      <c r="W401" s="3">
        <v>0</v>
      </c>
      <c r="X401" s="3">
        <v>0</v>
      </c>
      <c r="Y401" s="3">
        <v>0</v>
      </c>
      <c r="Z401" s="3">
        <v>0</v>
      </c>
      <c r="AA401" s="3">
        <v>0</v>
      </c>
      <c r="AB401" s="8">
        <v>0</v>
      </c>
      <c r="AC401" s="3">
        <v>0</v>
      </c>
      <c r="AD401" s="3">
        <v>0</v>
      </c>
      <c r="AE401" s="3">
        <v>0</v>
      </c>
    </row>
    <row r="402" spans="15:31" x14ac:dyDescent="0.25">
      <c r="O402" s="3" t="s">
        <v>392</v>
      </c>
      <c r="P402" s="3">
        <v>0</v>
      </c>
      <c r="Q402" s="3">
        <v>0</v>
      </c>
      <c r="R402" s="3">
        <v>0</v>
      </c>
      <c r="S402" s="3">
        <v>0</v>
      </c>
      <c r="T402" s="3">
        <v>0</v>
      </c>
      <c r="U402" s="3">
        <v>0</v>
      </c>
      <c r="V402" s="3">
        <v>0</v>
      </c>
      <c r="W402" s="3">
        <v>0</v>
      </c>
      <c r="X402" s="3">
        <v>0</v>
      </c>
      <c r="Y402" s="3">
        <v>0</v>
      </c>
      <c r="Z402" s="3">
        <v>0</v>
      </c>
      <c r="AA402" s="3">
        <v>0</v>
      </c>
      <c r="AB402" s="8">
        <v>0</v>
      </c>
      <c r="AC402" s="3">
        <v>0</v>
      </c>
      <c r="AD402" s="3">
        <v>0</v>
      </c>
      <c r="AE402" s="3">
        <v>0</v>
      </c>
    </row>
    <row r="403" spans="15:31" x14ac:dyDescent="0.25">
      <c r="O403" s="3" t="s">
        <v>393</v>
      </c>
      <c r="P403" s="3">
        <v>0</v>
      </c>
      <c r="Q403" s="3">
        <v>0</v>
      </c>
      <c r="R403" s="3">
        <v>0</v>
      </c>
      <c r="S403" s="3">
        <v>0</v>
      </c>
      <c r="T403" s="3">
        <v>0</v>
      </c>
      <c r="U403" s="3">
        <v>0</v>
      </c>
      <c r="V403" s="3">
        <v>0</v>
      </c>
      <c r="W403" s="3">
        <v>0</v>
      </c>
      <c r="X403" s="3">
        <v>0</v>
      </c>
      <c r="Y403" s="3">
        <v>0</v>
      </c>
      <c r="Z403" s="3">
        <v>0</v>
      </c>
      <c r="AA403" s="3">
        <v>0</v>
      </c>
      <c r="AB403" s="8">
        <v>0</v>
      </c>
      <c r="AC403" s="3">
        <v>0</v>
      </c>
      <c r="AD403" s="3">
        <v>0</v>
      </c>
      <c r="AE403" s="3">
        <v>0</v>
      </c>
    </row>
    <row r="404" spans="15:31" x14ac:dyDescent="0.25">
      <c r="O404" s="3" t="s">
        <v>394</v>
      </c>
      <c r="P404" s="3">
        <v>0</v>
      </c>
      <c r="Q404" s="3">
        <v>0</v>
      </c>
      <c r="R404" s="3">
        <v>0</v>
      </c>
      <c r="S404" s="3">
        <v>0</v>
      </c>
      <c r="T404" s="3">
        <v>0</v>
      </c>
      <c r="U404" s="3">
        <v>0</v>
      </c>
      <c r="V404" s="3">
        <v>0</v>
      </c>
      <c r="W404" s="3">
        <v>0</v>
      </c>
      <c r="X404" s="3">
        <v>0</v>
      </c>
      <c r="Y404" s="3">
        <v>0</v>
      </c>
      <c r="Z404" s="3">
        <v>0</v>
      </c>
      <c r="AA404" s="3">
        <v>0</v>
      </c>
      <c r="AB404" s="8">
        <v>0</v>
      </c>
      <c r="AC404" s="3">
        <v>0</v>
      </c>
      <c r="AD404" s="3">
        <v>0</v>
      </c>
      <c r="AE404" s="3">
        <v>0</v>
      </c>
    </row>
    <row r="405" spans="15:31" x14ac:dyDescent="0.25">
      <c r="O405" s="3" t="s">
        <v>395</v>
      </c>
      <c r="P405" s="3">
        <v>0</v>
      </c>
      <c r="Q405" s="3">
        <v>0</v>
      </c>
      <c r="R405" s="3">
        <v>0</v>
      </c>
      <c r="S405" s="3">
        <v>0</v>
      </c>
      <c r="T405" s="3">
        <v>0</v>
      </c>
      <c r="U405" s="3">
        <v>0</v>
      </c>
      <c r="V405" s="3">
        <v>0</v>
      </c>
      <c r="W405" s="3">
        <v>0</v>
      </c>
      <c r="X405" s="3">
        <v>0</v>
      </c>
      <c r="Y405" s="3">
        <v>0</v>
      </c>
      <c r="Z405" s="3">
        <v>0</v>
      </c>
      <c r="AA405" s="3">
        <v>0</v>
      </c>
      <c r="AB405" s="8">
        <v>0</v>
      </c>
      <c r="AC405" s="3">
        <v>0</v>
      </c>
      <c r="AD405" s="3">
        <v>0</v>
      </c>
      <c r="AE405" s="3">
        <v>0</v>
      </c>
    </row>
    <row r="406" spans="15:31" x14ac:dyDescent="0.25">
      <c r="O406" s="3" t="s">
        <v>396</v>
      </c>
      <c r="P406" s="3">
        <v>0</v>
      </c>
      <c r="Q406" s="3">
        <v>0</v>
      </c>
      <c r="R406" s="3">
        <v>0</v>
      </c>
      <c r="S406" s="3">
        <v>0</v>
      </c>
      <c r="T406" s="3">
        <v>0</v>
      </c>
      <c r="U406" s="3">
        <v>0</v>
      </c>
      <c r="V406" s="3">
        <v>0</v>
      </c>
      <c r="W406" s="3">
        <v>0</v>
      </c>
      <c r="X406" s="3">
        <v>0</v>
      </c>
      <c r="Y406" s="3">
        <v>0</v>
      </c>
      <c r="Z406" s="3">
        <v>0</v>
      </c>
      <c r="AA406" s="3">
        <v>0</v>
      </c>
      <c r="AB406" s="8">
        <v>0</v>
      </c>
      <c r="AC406" s="3">
        <v>0</v>
      </c>
      <c r="AD406" s="3">
        <v>0</v>
      </c>
      <c r="AE406" s="3">
        <v>0</v>
      </c>
    </row>
    <row r="407" spans="15:31" x14ac:dyDescent="0.25">
      <c r="O407" s="3" t="s">
        <v>397</v>
      </c>
      <c r="P407" s="3">
        <v>0</v>
      </c>
      <c r="Q407" s="3">
        <v>0</v>
      </c>
      <c r="R407" s="3">
        <v>0</v>
      </c>
      <c r="S407" s="3">
        <v>0</v>
      </c>
      <c r="T407" s="3">
        <v>0</v>
      </c>
      <c r="U407" s="3">
        <v>0</v>
      </c>
      <c r="V407" s="3">
        <v>0</v>
      </c>
      <c r="W407" s="3">
        <v>0</v>
      </c>
      <c r="X407" s="3">
        <v>0</v>
      </c>
      <c r="Y407" s="3">
        <v>0</v>
      </c>
      <c r="Z407" s="3">
        <v>0</v>
      </c>
      <c r="AA407" s="3">
        <v>0</v>
      </c>
      <c r="AB407" s="8">
        <v>0</v>
      </c>
      <c r="AC407" s="3">
        <v>0</v>
      </c>
      <c r="AD407" s="3">
        <v>0</v>
      </c>
      <c r="AE407" s="3">
        <v>0</v>
      </c>
    </row>
    <row r="408" spans="15:31" x14ac:dyDescent="0.25">
      <c r="O408" s="3" t="s">
        <v>398</v>
      </c>
      <c r="P408" s="3">
        <v>0</v>
      </c>
      <c r="Q408" s="3">
        <v>0</v>
      </c>
      <c r="R408" s="3">
        <v>0</v>
      </c>
      <c r="S408" s="3">
        <v>0</v>
      </c>
      <c r="T408" s="3">
        <v>0</v>
      </c>
      <c r="U408" s="3">
        <v>0</v>
      </c>
      <c r="V408" s="3">
        <v>0</v>
      </c>
      <c r="W408" s="3">
        <v>0</v>
      </c>
      <c r="X408" s="3">
        <v>0</v>
      </c>
      <c r="Y408" s="3">
        <v>0</v>
      </c>
      <c r="Z408" s="3">
        <v>0</v>
      </c>
      <c r="AA408" s="3">
        <v>0</v>
      </c>
      <c r="AB408" s="8">
        <v>0</v>
      </c>
      <c r="AC408" s="3">
        <v>0</v>
      </c>
      <c r="AD408" s="3">
        <v>0</v>
      </c>
      <c r="AE408" s="3">
        <v>0</v>
      </c>
    </row>
    <row r="409" spans="15:31" x14ac:dyDescent="0.25">
      <c r="O409" s="3" t="s">
        <v>399</v>
      </c>
      <c r="P409" s="3">
        <v>0</v>
      </c>
      <c r="Q409" s="3">
        <v>0</v>
      </c>
      <c r="R409" s="3">
        <v>0</v>
      </c>
      <c r="S409" s="3">
        <v>0</v>
      </c>
      <c r="T409" s="3">
        <v>0</v>
      </c>
      <c r="U409" s="3">
        <v>0</v>
      </c>
      <c r="V409" s="3">
        <v>0</v>
      </c>
      <c r="W409" s="3">
        <v>0</v>
      </c>
      <c r="X409" s="3">
        <v>0</v>
      </c>
      <c r="Y409" s="3">
        <v>0</v>
      </c>
      <c r="Z409" s="3">
        <v>0</v>
      </c>
      <c r="AA409" s="3">
        <v>0</v>
      </c>
      <c r="AB409" s="8">
        <v>0</v>
      </c>
      <c r="AC409" s="3">
        <v>0</v>
      </c>
      <c r="AD409" s="3">
        <v>0</v>
      </c>
      <c r="AE409" s="3">
        <v>0</v>
      </c>
    </row>
    <row r="410" spans="15:31" x14ac:dyDescent="0.25">
      <c r="O410" s="3" t="s">
        <v>400</v>
      </c>
      <c r="P410" s="3">
        <v>0</v>
      </c>
      <c r="Q410" s="3">
        <v>0</v>
      </c>
      <c r="R410" s="3">
        <v>0</v>
      </c>
      <c r="S410" s="3">
        <v>0</v>
      </c>
      <c r="T410" s="3">
        <v>0</v>
      </c>
      <c r="U410" s="3">
        <v>0</v>
      </c>
      <c r="V410" s="3">
        <v>1</v>
      </c>
      <c r="W410" s="3">
        <v>0</v>
      </c>
      <c r="X410" s="3">
        <v>0</v>
      </c>
      <c r="Y410" s="3">
        <v>1</v>
      </c>
      <c r="Z410" s="3">
        <v>0</v>
      </c>
      <c r="AA410" s="3">
        <v>0</v>
      </c>
      <c r="AB410" s="8">
        <v>0</v>
      </c>
      <c r="AC410" s="3">
        <v>1</v>
      </c>
      <c r="AD410" s="3">
        <v>0</v>
      </c>
      <c r="AE410" s="3">
        <v>0</v>
      </c>
    </row>
    <row r="411" spans="15:31" x14ac:dyDescent="0.25">
      <c r="O411" s="3" t="s">
        <v>401</v>
      </c>
      <c r="P411" s="3">
        <v>0</v>
      </c>
      <c r="Q411" s="3">
        <v>0</v>
      </c>
      <c r="R411" s="3">
        <v>0</v>
      </c>
      <c r="S411" s="3">
        <v>0</v>
      </c>
      <c r="T411" s="3">
        <v>0</v>
      </c>
      <c r="U411" s="3">
        <v>0</v>
      </c>
      <c r="V411" s="3">
        <v>0</v>
      </c>
      <c r="W411" s="3">
        <v>0</v>
      </c>
      <c r="X411" s="3">
        <v>0</v>
      </c>
      <c r="Y411" s="3">
        <v>0</v>
      </c>
      <c r="Z411" s="3">
        <v>0</v>
      </c>
      <c r="AA411" s="3">
        <v>0</v>
      </c>
      <c r="AB411" s="8">
        <v>0</v>
      </c>
      <c r="AC411" s="3">
        <v>0</v>
      </c>
      <c r="AD411" s="3">
        <v>0</v>
      </c>
      <c r="AE411" s="3">
        <v>0</v>
      </c>
    </row>
    <row r="412" spans="15:31" x14ac:dyDescent="0.25">
      <c r="O412" s="3" t="s">
        <v>402</v>
      </c>
      <c r="P412" s="3">
        <v>0</v>
      </c>
      <c r="Q412" s="3">
        <v>0</v>
      </c>
      <c r="R412" s="3">
        <v>0</v>
      </c>
      <c r="S412" s="3">
        <v>0</v>
      </c>
      <c r="T412" s="3">
        <v>0</v>
      </c>
      <c r="U412" s="3">
        <v>0</v>
      </c>
      <c r="V412" s="3">
        <v>0</v>
      </c>
      <c r="W412" s="3">
        <v>0</v>
      </c>
      <c r="X412" s="3">
        <v>0</v>
      </c>
      <c r="Y412" s="3">
        <v>0</v>
      </c>
      <c r="Z412" s="3">
        <v>0</v>
      </c>
      <c r="AA412" s="3">
        <v>0</v>
      </c>
      <c r="AB412" s="8">
        <v>0</v>
      </c>
      <c r="AC412" s="3">
        <v>0</v>
      </c>
      <c r="AD412" s="3">
        <v>0</v>
      </c>
      <c r="AE412" s="3">
        <v>0</v>
      </c>
    </row>
    <row r="413" spans="15:31" x14ac:dyDescent="0.25">
      <c r="O413" s="3" t="s">
        <v>403</v>
      </c>
      <c r="P413" s="3">
        <v>0</v>
      </c>
      <c r="Q413" s="3">
        <v>0</v>
      </c>
      <c r="R413" s="3">
        <v>0</v>
      </c>
      <c r="S413" s="3">
        <v>0</v>
      </c>
      <c r="T413" s="3">
        <v>0</v>
      </c>
      <c r="U413" s="3">
        <v>0</v>
      </c>
      <c r="V413" s="3">
        <v>0</v>
      </c>
      <c r="W413" s="3">
        <v>0</v>
      </c>
      <c r="X413" s="3">
        <v>0</v>
      </c>
      <c r="Y413" s="3">
        <v>0</v>
      </c>
      <c r="Z413" s="3">
        <v>0</v>
      </c>
      <c r="AA413" s="3">
        <v>0</v>
      </c>
      <c r="AB413" s="8">
        <v>0</v>
      </c>
      <c r="AC413" s="3">
        <v>0</v>
      </c>
      <c r="AD413" s="3">
        <v>0</v>
      </c>
      <c r="AE413" s="3">
        <v>0</v>
      </c>
    </row>
    <row r="414" spans="15:31" x14ac:dyDescent="0.25">
      <c r="O414" s="3" t="s">
        <v>404</v>
      </c>
      <c r="P414" s="3">
        <v>0</v>
      </c>
      <c r="Q414" s="3">
        <v>0</v>
      </c>
      <c r="R414" s="3">
        <v>0</v>
      </c>
      <c r="S414" s="3">
        <v>0</v>
      </c>
      <c r="T414" s="3">
        <v>0</v>
      </c>
      <c r="U414" s="3">
        <v>0</v>
      </c>
      <c r="V414" s="3">
        <v>0</v>
      </c>
      <c r="W414" s="3">
        <v>0</v>
      </c>
      <c r="X414" s="3">
        <v>0</v>
      </c>
      <c r="Y414" s="3">
        <v>0</v>
      </c>
      <c r="Z414" s="3">
        <v>0</v>
      </c>
      <c r="AA414" s="3">
        <v>0</v>
      </c>
      <c r="AB414" s="8">
        <v>0</v>
      </c>
      <c r="AC414" s="3">
        <v>0</v>
      </c>
      <c r="AD414" s="3">
        <v>0</v>
      </c>
      <c r="AE414" s="3">
        <v>0</v>
      </c>
    </row>
    <row r="415" spans="15:31" x14ac:dyDescent="0.25">
      <c r="O415" s="3" t="s">
        <v>405</v>
      </c>
      <c r="P415" s="3">
        <v>0</v>
      </c>
      <c r="Q415" s="3">
        <v>0</v>
      </c>
      <c r="R415" s="3">
        <v>0</v>
      </c>
      <c r="S415" s="3">
        <v>0</v>
      </c>
      <c r="T415" s="3">
        <v>0</v>
      </c>
      <c r="U415" s="3">
        <v>0</v>
      </c>
      <c r="V415" s="3">
        <v>0</v>
      </c>
      <c r="W415" s="3">
        <v>0</v>
      </c>
      <c r="X415" s="3">
        <v>0</v>
      </c>
      <c r="Y415" s="3">
        <v>0</v>
      </c>
      <c r="Z415" s="3">
        <v>0</v>
      </c>
      <c r="AA415" s="3">
        <v>0</v>
      </c>
      <c r="AB415" s="8">
        <v>0</v>
      </c>
      <c r="AC415" s="3">
        <v>0</v>
      </c>
      <c r="AD415" s="3">
        <v>0</v>
      </c>
      <c r="AE415" s="3">
        <v>0</v>
      </c>
    </row>
    <row r="416" spans="15:31" x14ac:dyDescent="0.25">
      <c r="O416" s="3" t="s">
        <v>406</v>
      </c>
      <c r="P416" s="3">
        <v>0</v>
      </c>
      <c r="Q416" s="3">
        <v>0</v>
      </c>
      <c r="R416" s="3">
        <v>0</v>
      </c>
      <c r="S416" s="3">
        <v>0</v>
      </c>
      <c r="T416" s="3">
        <v>0</v>
      </c>
      <c r="U416" s="3">
        <v>0</v>
      </c>
      <c r="V416" s="3">
        <v>0</v>
      </c>
      <c r="W416" s="3">
        <v>0</v>
      </c>
      <c r="X416" s="3">
        <v>0</v>
      </c>
      <c r="Y416" s="3">
        <v>0</v>
      </c>
      <c r="Z416" s="3">
        <v>0</v>
      </c>
      <c r="AA416" s="3">
        <v>0</v>
      </c>
      <c r="AB416" s="8">
        <v>0</v>
      </c>
      <c r="AC416" s="3">
        <v>0</v>
      </c>
      <c r="AD416" s="3">
        <v>0</v>
      </c>
      <c r="AE416" s="3">
        <v>0</v>
      </c>
    </row>
    <row r="417" spans="15:31" x14ac:dyDescent="0.25">
      <c r="O417" s="3" t="s">
        <v>407</v>
      </c>
      <c r="P417" s="3">
        <v>0</v>
      </c>
      <c r="Q417" s="3">
        <v>0</v>
      </c>
      <c r="R417" s="3">
        <v>0</v>
      </c>
      <c r="S417" s="3">
        <v>0</v>
      </c>
      <c r="T417" s="3">
        <v>0</v>
      </c>
      <c r="U417" s="3">
        <v>0</v>
      </c>
      <c r="V417" s="3">
        <v>0</v>
      </c>
      <c r="W417" s="3">
        <v>0</v>
      </c>
      <c r="X417" s="3">
        <v>0</v>
      </c>
      <c r="Y417" s="3">
        <v>0</v>
      </c>
      <c r="Z417" s="3">
        <v>0</v>
      </c>
      <c r="AA417" s="3">
        <v>0</v>
      </c>
      <c r="AB417" s="8">
        <v>0</v>
      </c>
      <c r="AC417" s="3">
        <v>0</v>
      </c>
      <c r="AD417" s="3">
        <v>0</v>
      </c>
      <c r="AE417" s="3">
        <v>0</v>
      </c>
    </row>
    <row r="418" spans="15:31" x14ac:dyDescent="0.25">
      <c r="O418" s="3" t="s">
        <v>408</v>
      </c>
      <c r="P418" s="3">
        <v>0</v>
      </c>
      <c r="Q418" s="3">
        <v>0</v>
      </c>
      <c r="R418" s="3">
        <v>0</v>
      </c>
      <c r="S418" s="3">
        <v>0</v>
      </c>
      <c r="T418" s="3">
        <v>0</v>
      </c>
      <c r="U418" s="3">
        <v>0</v>
      </c>
      <c r="V418" s="3">
        <v>0</v>
      </c>
      <c r="W418" s="3">
        <v>0</v>
      </c>
      <c r="X418" s="3">
        <v>0</v>
      </c>
      <c r="Y418" s="3">
        <v>0</v>
      </c>
      <c r="Z418" s="3">
        <v>0</v>
      </c>
      <c r="AA418" s="3">
        <v>0</v>
      </c>
      <c r="AB418" s="8">
        <v>0</v>
      </c>
      <c r="AC418" s="3">
        <v>0</v>
      </c>
      <c r="AD418" s="3">
        <v>0</v>
      </c>
      <c r="AE418" s="3">
        <v>0</v>
      </c>
    </row>
    <row r="419" spans="15:31" x14ac:dyDescent="0.25">
      <c r="O419" s="3" t="s">
        <v>409</v>
      </c>
      <c r="P419" s="3">
        <v>0</v>
      </c>
      <c r="Q419" s="3">
        <v>0</v>
      </c>
      <c r="R419" s="3">
        <v>0</v>
      </c>
      <c r="S419" s="3">
        <v>0</v>
      </c>
      <c r="T419" s="3">
        <v>0</v>
      </c>
      <c r="U419" s="3">
        <v>0</v>
      </c>
      <c r="V419" s="3">
        <v>0</v>
      </c>
      <c r="W419" s="3">
        <v>0</v>
      </c>
      <c r="X419" s="3">
        <v>0</v>
      </c>
      <c r="Y419" s="3">
        <v>0</v>
      </c>
      <c r="Z419" s="3">
        <v>0</v>
      </c>
      <c r="AA419" s="3">
        <v>0</v>
      </c>
      <c r="AB419" s="8">
        <v>0</v>
      </c>
      <c r="AC419" s="3">
        <v>0</v>
      </c>
      <c r="AD419" s="3">
        <v>0</v>
      </c>
      <c r="AE419" s="3">
        <v>0</v>
      </c>
    </row>
    <row r="420" spans="15:31" x14ac:dyDescent="0.25">
      <c r="O420" s="3" t="s">
        <v>410</v>
      </c>
      <c r="P420" s="3">
        <v>0</v>
      </c>
      <c r="Q420" s="3">
        <v>0</v>
      </c>
      <c r="R420" s="3">
        <v>0</v>
      </c>
      <c r="S420" s="3">
        <v>0</v>
      </c>
      <c r="T420" s="3">
        <v>0</v>
      </c>
      <c r="U420" s="3">
        <v>0</v>
      </c>
      <c r="V420" s="3">
        <v>0</v>
      </c>
      <c r="W420" s="3">
        <v>0</v>
      </c>
      <c r="X420" s="3">
        <v>0</v>
      </c>
      <c r="Y420" s="3">
        <v>0</v>
      </c>
      <c r="Z420" s="3">
        <v>0</v>
      </c>
      <c r="AA420" s="3">
        <v>0</v>
      </c>
      <c r="AB420" s="8">
        <v>0</v>
      </c>
      <c r="AC420" s="3">
        <v>0</v>
      </c>
      <c r="AD420" s="3">
        <v>0</v>
      </c>
      <c r="AE420" s="3">
        <v>0</v>
      </c>
    </row>
    <row r="421" spans="15:31" x14ac:dyDescent="0.25">
      <c r="O421" s="3" t="s">
        <v>411</v>
      </c>
      <c r="P421" s="3">
        <v>0</v>
      </c>
      <c r="Q421" s="3">
        <v>0</v>
      </c>
      <c r="R421" s="3">
        <v>0</v>
      </c>
      <c r="S421" s="3">
        <v>0</v>
      </c>
      <c r="T421" s="3">
        <v>0</v>
      </c>
      <c r="U421" s="3">
        <v>0</v>
      </c>
      <c r="V421" s="3">
        <v>0</v>
      </c>
      <c r="W421" s="3">
        <v>0</v>
      </c>
      <c r="X421" s="3">
        <v>0</v>
      </c>
      <c r="Y421" s="3">
        <v>0</v>
      </c>
      <c r="Z421" s="3">
        <v>0</v>
      </c>
      <c r="AA421" s="3">
        <v>0</v>
      </c>
      <c r="AB421" s="8">
        <v>0</v>
      </c>
      <c r="AC421" s="3">
        <v>0</v>
      </c>
      <c r="AD421" s="3">
        <v>0</v>
      </c>
      <c r="AE421" s="3">
        <v>0</v>
      </c>
    </row>
    <row r="422" spans="15:31" x14ac:dyDescent="0.25">
      <c r="O422" s="3" t="s">
        <v>412</v>
      </c>
      <c r="P422" s="3">
        <v>0</v>
      </c>
      <c r="Q422" s="3">
        <v>0</v>
      </c>
      <c r="R422" s="3">
        <v>0</v>
      </c>
      <c r="S422" s="3">
        <v>0</v>
      </c>
      <c r="T422" s="3">
        <v>0</v>
      </c>
      <c r="U422" s="3">
        <v>0</v>
      </c>
      <c r="V422" s="3">
        <v>0</v>
      </c>
      <c r="W422" s="3">
        <v>0</v>
      </c>
      <c r="X422" s="3">
        <v>0</v>
      </c>
      <c r="Y422" s="3">
        <v>0</v>
      </c>
      <c r="Z422" s="3">
        <v>0</v>
      </c>
      <c r="AA422" s="3">
        <v>0</v>
      </c>
      <c r="AB422" s="8">
        <v>0</v>
      </c>
      <c r="AC422" s="3">
        <v>0</v>
      </c>
      <c r="AD422" s="3">
        <v>0</v>
      </c>
      <c r="AE422" s="3">
        <v>0</v>
      </c>
    </row>
    <row r="423" spans="15:31" x14ac:dyDescent="0.25">
      <c r="O423" s="3" t="s">
        <v>413</v>
      </c>
      <c r="P423" s="3">
        <v>1</v>
      </c>
      <c r="Q423" s="3">
        <v>0</v>
      </c>
      <c r="R423" s="3">
        <v>0</v>
      </c>
      <c r="S423" s="3">
        <v>0</v>
      </c>
      <c r="T423" s="3">
        <v>0</v>
      </c>
      <c r="U423" s="3">
        <v>0</v>
      </c>
      <c r="V423" s="3">
        <v>0</v>
      </c>
      <c r="W423" s="3">
        <v>0</v>
      </c>
      <c r="X423" s="3">
        <v>0</v>
      </c>
      <c r="Y423" s="3">
        <v>0</v>
      </c>
      <c r="Z423" s="3">
        <v>0</v>
      </c>
      <c r="AA423" s="3">
        <v>0</v>
      </c>
      <c r="AB423" s="8">
        <v>0</v>
      </c>
      <c r="AC423" s="3">
        <v>0</v>
      </c>
      <c r="AD423" s="3">
        <v>0</v>
      </c>
      <c r="AE423" s="3">
        <v>0</v>
      </c>
    </row>
    <row r="424" spans="15:31" x14ac:dyDescent="0.25">
      <c r="O424" s="3" t="s">
        <v>414</v>
      </c>
      <c r="P424" s="3">
        <v>0</v>
      </c>
      <c r="Q424" s="3">
        <v>0</v>
      </c>
      <c r="R424" s="3">
        <v>0</v>
      </c>
      <c r="S424" s="3">
        <v>0</v>
      </c>
      <c r="T424" s="3">
        <v>0</v>
      </c>
      <c r="U424" s="3">
        <v>0</v>
      </c>
      <c r="V424" s="3">
        <v>0</v>
      </c>
      <c r="W424" s="3">
        <v>0</v>
      </c>
      <c r="X424" s="3">
        <v>0</v>
      </c>
      <c r="Y424" s="3">
        <v>0</v>
      </c>
      <c r="Z424" s="3">
        <v>0</v>
      </c>
      <c r="AA424" s="3">
        <v>0</v>
      </c>
      <c r="AB424" s="8">
        <v>0</v>
      </c>
      <c r="AC424" s="3">
        <v>0</v>
      </c>
      <c r="AD424" s="3">
        <v>0</v>
      </c>
      <c r="AE424" s="3">
        <v>0</v>
      </c>
    </row>
    <row r="425" spans="15:31" x14ac:dyDescent="0.25">
      <c r="O425" s="3" t="s">
        <v>415</v>
      </c>
      <c r="P425" s="3">
        <v>0</v>
      </c>
      <c r="Q425" s="3">
        <v>0</v>
      </c>
      <c r="R425" s="3">
        <v>0</v>
      </c>
      <c r="S425" s="3">
        <v>0</v>
      </c>
      <c r="T425" s="3">
        <v>0</v>
      </c>
      <c r="U425" s="3">
        <v>0</v>
      </c>
      <c r="V425" s="3">
        <v>0</v>
      </c>
      <c r="W425" s="3">
        <v>0</v>
      </c>
      <c r="X425" s="3">
        <v>0</v>
      </c>
      <c r="Y425" s="3">
        <v>0</v>
      </c>
      <c r="Z425" s="3">
        <v>0</v>
      </c>
      <c r="AA425" s="3">
        <v>0</v>
      </c>
      <c r="AB425" s="8">
        <v>0</v>
      </c>
      <c r="AC425" s="3">
        <v>0</v>
      </c>
      <c r="AD425" s="3">
        <v>0</v>
      </c>
      <c r="AE425" s="3">
        <v>0</v>
      </c>
    </row>
    <row r="426" spans="15:31" x14ac:dyDescent="0.25">
      <c r="O426" s="3" t="s">
        <v>416</v>
      </c>
      <c r="P426" s="3">
        <v>0</v>
      </c>
      <c r="Q426" s="3">
        <v>0</v>
      </c>
      <c r="R426" s="3">
        <v>0</v>
      </c>
      <c r="S426" s="3">
        <v>0</v>
      </c>
      <c r="T426" s="3">
        <v>0</v>
      </c>
      <c r="U426" s="3">
        <v>0</v>
      </c>
      <c r="V426" s="3">
        <v>0</v>
      </c>
      <c r="W426" s="3">
        <v>0</v>
      </c>
      <c r="X426" s="3">
        <v>0</v>
      </c>
      <c r="Y426" s="3">
        <v>0</v>
      </c>
      <c r="Z426" s="3">
        <v>0</v>
      </c>
      <c r="AA426" s="3">
        <v>0</v>
      </c>
      <c r="AB426" s="8">
        <v>0</v>
      </c>
      <c r="AC426" s="3">
        <v>0</v>
      </c>
      <c r="AD426" s="3">
        <v>0</v>
      </c>
      <c r="AE426" s="3">
        <v>0</v>
      </c>
    </row>
    <row r="427" spans="15:31" x14ac:dyDescent="0.25">
      <c r="O427" s="3" t="s">
        <v>417</v>
      </c>
      <c r="P427" s="3">
        <v>0</v>
      </c>
      <c r="Q427" s="3">
        <v>0</v>
      </c>
      <c r="R427" s="3">
        <v>0</v>
      </c>
      <c r="S427" s="3">
        <v>0</v>
      </c>
      <c r="T427" s="3">
        <v>0</v>
      </c>
      <c r="U427" s="3">
        <v>0</v>
      </c>
      <c r="V427" s="3">
        <v>0</v>
      </c>
      <c r="W427" s="3">
        <v>0</v>
      </c>
      <c r="X427" s="3">
        <v>0</v>
      </c>
      <c r="Y427" s="3">
        <v>0</v>
      </c>
      <c r="Z427" s="3">
        <v>0</v>
      </c>
      <c r="AA427" s="3">
        <v>0</v>
      </c>
      <c r="AB427" s="8">
        <v>0</v>
      </c>
      <c r="AC427" s="3">
        <v>0</v>
      </c>
      <c r="AD427" s="3">
        <v>0</v>
      </c>
      <c r="AE427" s="3">
        <v>0</v>
      </c>
    </row>
    <row r="428" spans="15:31" x14ac:dyDescent="0.25">
      <c r="O428" s="3" t="s">
        <v>418</v>
      </c>
      <c r="P428" s="3">
        <v>0</v>
      </c>
      <c r="Q428" s="3">
        <v>0</v>
      </c>
      <c r="R428" s="3">
        <v>0</v>
      </c>
      <c r="S428" s="3">
        <v>0</v>
      </c>
      <c r="T428" s="3">
        <v>0</v>
      </c>
      <c r="U428" s="3">
        <v>0</v>
      </c>
      <c r="V428" s="3">
        <v>0</v>
      </c>
      <c r="W428" s="3">
        <v>0</v>
      </c>
      <c r="X428" s="3">
        <v>0</v>
      </c>
      <c r="Y428" s="3">
        <v>0</v>
      </c>
      <c r="Z428" s="3">
        <v>0</v>
      </c>
      <c r="AA428" s="3">
        <v>0</v>
      </c>
      <c r="AB428" s="8">
        <v>0</v>
      </c>
      <c r="AC428" s="3">
        <v>0</v>
      </c>
      <c r="AD428" s="3">
        <v>0</v>
      </c>
      <c r="AE428" s="3">
        <v>0</v>
      </c>
    </row>
    <row r="429" spans="15:31" x14ac:dyDescent="0.25">
      <c r="O429" s="3" t="s">
        <v>419</v>
      </c>
      <c r="P429" s="3">
        <v>0</v>
      </c>
      <c r="Q429" s="3">
        <v>0</v>
      </c>
      <c r="R429" s="3">
        <v>0</v>
      </c>
      <c r="S429" s="3">
        <v>0</v>
      </c>
      <c r="T429" s="3">
        <v>0</v>
      </c>
      <c r="U429" s="3">
        <v>0</v>
      </c>
      <c r="V429" s="3">
        <v>0</v>
      </c>
      <c r="W429" s="3">
        <v>0</v>
      </c>
      <c r="X429" s="3">
        <v>0</v>
      </c>
      <c r="Y429" s="3">
        <v>0</v>
      </c>
      <c r="Z429" s="3">
        <v>0</v>
      </c>
      <c r="AA429" s="3">
        <v>0</v>
      </c>
      <c r="AB429" s="8">
        <v>0</v>
      </c>
      <c r="AC429" s="3">
        <v>0</v>
      </c>
      <c r="AD429" s="3">
        <v>0</v>
      </c>
      <c r="AE429" s="3">
        <v>0</v>
      </c>
    </row>
    <row r="430" spans="15:31" x14ac:dyDescent="0.25">
      <c r="O430" s="3" t="s">
        <v>420</v>
      </c>
      <c r="P430" s="3">
        <v>0</v>
      </c>
      <c r="Q430" s="3">
        <v>0</v>
      </c>
      <c r="R430" s="3">
        <v>0</v>
      </c>
      <c r="S430" s="3">
        <v>0</v>
      </c>
      <c r="T430" s="3">
        <v>0</v>
      </c>
      <c r="U430" s="3">
        <v>0</v>
      </c>
      <c r="V430" s="3">
        <v>0</v>
      </c>
      <c r="W430" s="3">
        <v>0</v>
      </c>
      <c r="X430" s="3">
        <v>0</v>
      </c>
      <c r="Y430" s="3">
        <v>0</v>
      </c>
      <c r="Z430" s="3">
        <v>0</v>
      </c>
      <c r="AA430" s="3">
        <v>0</v>
      </c>
      <c r="AB430" s="8">
        <v>0</v>
      </c>
      <c r="AC430" s="3">
        <v>0</v>
      </c>
      <c r="AD430" s="3">
        <v>0</v>
      </c>
      <c r="AE430" s="3">
        <v>0</v>
      </c>
    </row>
    <row r="431" spans="15:31" x14ac:dyDescent="0.25">
      <c r="O431" s="3" t="s">
        <v>421</v>
      </c>
      <c r="P431" s="3">
        <v>0</v>
      </c>
      <c r="Q431" s="3">
        <v>0</v>
      </c>
      <c r="R431" s="3">
        <v>0</v>
      </c>
      <c r="S431" s="3">
        <v>0</v>
      </c>
      <c r="T431" s="3">
        <v>0</v>
      </c>
      <c r="U431" s="3">
        <v>0</v>
      </c>
      <c r="V431" s="3">
        <v>0</v>
      </c>
      <c r="W431" s="3">
        <v>0</v>
      </c>
      <c r="X431" s="3">
        <v>0</v>
      </c>
      <c r="Y431" s="3">
        <v>0</v>
      </c>
      <c r="Z431" s="3">
        <v>0</v>
      </c>
      <c r="AA431" s="3">
        <v>0</v>
      </c>
      <c r="AB431" s="8">
        <v>0</v>
      </c>
      <c r="AC431" s="3">
        <v>0</v>
      </c>
      <c r="AD431" s="3">
        <v>0</v>
      </c>
      <c r="AE431" s="3">
        <v>0</v>
      </c>
    </row>
    <row r="432" spans="15:31" x14ac:dyDescent="0.25">
      <c r="O432" s="3" t="s">
        <v>422</v>
      </c>
      <c r="P432" s="3">
        <v>0</v>
      </c>
      <c r="Q432" s="3">
        <v>0</v>
      </c>
      <c r="R432" s="3">
        <v>0</v>
      </c>
      <c r="S432" s="3">
        <v>0</v>
      </c>
      <c r="T432" s="3">
        <v>0</v>
      </c>
      <c r="U432" s="3">
        <v>0</v>
      </c>
      <c r="V432" s="3">
        <v>0</v>
      </c>
      <c r="W432" s="3">
        <v>0</v>
      </c>
      <c r="X432" s="3">
        <v>0</v>
      </c>
      <c r="Y432" s="3">
        <v>0</v>
      </c>
      <c r="Z432" s="3">
        <v>0</v>
      </c>
      <c r="AA432" s="3">
        <v>0</v>
      </c>
      <c r="AB432" s="8">
        <v>0</v>
      </c>
      <c r="AC432" s="3">
        <v>0</v>
      </c>
      <c r="AD432" s="3">
        <v>0</v>
      </c>
      <c r="AE432" s="3">
        <v>0</v>
      </c>
    </row>
    <row r="433" spans="15:31" x14ac:dyDescent="0.25">
      <c r="O433" s="3" t="s">
        <v>423</v>
      </c>
      <c r="P433" s="3">
        <v>0</v>
      </c>
      <c r="Q433" s="3">
        <v>0</v>
      </c>
      <c r="R433" s="3">
        <v>0</v>
      </c>
      <c r="S433" s="3">
        <v>0</v>
      </c>
      <c r="T433" s="3">
        <v>0</v>
      </c>
      <c r="U433" s="3">
        <v>0</v>
      </c>
      <c r="V433" s="3">
        <v>0</v>
      </c>
      <c r="W433" s="3">
        <v>0</v>
      </c>
      <c r="X433" s="3">
        <v>0</v>
      </c>
      <c r="Y433" s="3">
        <v>0</v>
      </c>
      <c r="Z433" s="3">
        <v>0</v>
      </c>
      <c r="AA433" s="3">
        <v>0</v>
      </c>
      <c r="AB433" s="8">
        <v>0</v>
      </c>
      <c r="AC433" s="3">
        <v>0</v>
      </c>
      <c r="AD433" s="3">
        <v>0</v>
      </c>
      <c r="AE433" s="3">
        <v>0</v>
      </c>
    </row>
    <row r="434" spans="15:31" x14ac:dyDescent="0.25">
      <c r="O434" s="3" t="s">
        <v>424</v>
      </c>
      <c r="P434" s="3">
        <v>0</v>
      </c>
      <c r="Q434" s="3">
        <v>0</v>
      </c>
      <c r="R434" s="3">
        <v>0</v>
      </c>
      <c r="S434" s="3">
        <v>0</v>
      </c>
      <c r="T434" s="3">
        <v>0</v>
      </c>
      <c r="U434" s="3">
        <v>0</v>
      </c>
      <c r="V434" s="3">
        <v>0</v>
      </c>
      <c r="W434" s="3">
        <v>0</v>
      </c>
      <c r="X434" s="3">
        <v>0</v>
      </c>
      <c r="Y434" s="3">
        <v>0</v>
      </c>
      <c r="Z434" s="3">
        <v>0</v>
      </c>
      <c r="AA434" s="3">
        <v>0</v>
      </c>
      <c r="AB434" s="8">
        <v>0</v>
      </c>
      <c r="AC434" s="3">
        <v>0</v>
      </c>
      <c r="AD434" s="3">
        <v>0</v>
      </c>
      <c r="AE434" s="3">
        <v>0</v>
      </c>
    </row>
    <row r="435" spans="15:31" x14ac:dyDescent="0.25">
      <c r="O435" s="3" t="s">
        <v>425</v>
      </c>
      <c r="P435" s="3">
        <v>0</v>
      </c>
      <c r="Q435" s="3">
        <v>0</v>
      </c>
      <c r="R435" s="3">
        <v>0</v>
      </c>
      <c r="S435" s="3">
        <v>0</v>
      </c>
      <c r="T435" s="3">
        <v>0</v>
      </c>
      <c r="U435" s="3">
        <v>0</v>
      </c>
      <c r="V435" s="3">
        <v>0</v>
      </c>
      <c r="W435" s="3">
        <v>0</v>
      </c>
      <c r="X435" s="3">
        <v>0</v>
      </c>
      <c r="Y435" s="3">
        <v>0</v>
      </c>
      <c r="Z435" s="3">
        <v>0</v>
      </c>
      <c r="AA435" s="3">
        <v>0</v>
      </c>
      <c r="AB435" s="8">
        <v>0</v>
      </c>
      <c r="AC435" s="3">
        <v>0</v>
      </c>
      <c r="AD435" s="3">
        <v>0</v>
      </c>
      <c r="AE435" s="3">
        <v>0</v>
      </c>
    </row>
    <row r="436" spans="15:31" x14ac:dyDescent="0.25">
      <c r="O436" s="3" t="s">
        <v>426</v>
      </c>
      <c r="P436" s="3">
        <v>0</v>
      </c>
      <c r="Q436" s="3">
        <v>0</v>
      </c>
      <c r="R436" s="3">
        <v>0</v>
      </c>
      <c r="S436" s="3">
        <v>0</v>
      </c>
      <c r="T436" s="3">
        <v>0</v>
      </c>
      <c r="U436" s="3">
        <v>0</v>
      </c>
      <c r="V436" s="3">
        <v>0</v>
      </c>
      <c r="W436" s="3">
        <v>0</v>
      </c>
      <c r="X436" s="3">
        <v>0</v>
      </c>
      <c r="Y436" s="3">
        <v>0</v>
      </c>
      <c r="Z436" s="3">
        <v>0</v>
      </c>
      <c r="AA436" s="3">
        <v>0</v>
      </c>
      <c r="AB436" s="8">
        <v>0</v>
      </c>
      <c r="AC436" s="3">
        <v>0</v>
      </c>
      <c r="AD436" s="3">
        <v>0</v>
      </c>
      <c r="AE436" s="3">
        <v>0</v>
      </c>
    </row>
    <row r="437" spans="15:31" x14ac:dyDescent="0.25">
      <c r="O437" s="3" t="s">
        <v>427</v>
      </c>
      <c r="P437" s="3">
        <v>0</v>
      </c>
      <c r="Q437" s="3">
        <v>0</v>
      </c>
      <c r="R437" s="3">
        <v>0</v>
      </c>
      <c r="S437" s="3">
        <v>0</v>
      </c>
      <c r="T437" s="3">
        <v>0</v>
      </c>
      <c r="U437" s="3">
        <v>0</v>
      </c>
      <c r="V437" s="3">
        <v>0</v>
      </c>
      <c r="W437" s="3">
        <v>0</v>
      </c>
      <c r="X437" s="3">
        <v>0</v>
      </c>
      <c r="Y437" s="3">
        <v>0</v>
      </c>
      <c r="Z437" s="3">
        <v>0</v>
      </c>
      <c r="AA437" s="3">
        <v>0</v>
      </c>
      <c r="AB437" s="8">
        <v>0</v>
      </c>
      <c r="AC437" s="3">
        <v>0</v>
      </c>
      <c r="AD437" s="3">
        <v>0</v>
      </c>
      <c r="AE437" s="3">
        <v>0</v>
      </c>
    </row>
    <row r="438" spans="15:31" x14ac:dyDescent="0.25">
      <c r="O438" s="3" t="s">
        <v>428</v>
      </c>
      <c r="P438" s="3">
        <v>0</v>
      </c>
      <c r="Q438" s="3">
        <v>0</v>
      </c>
      <c r="R438" s="3">
        <v>0</v>
      </c>
      <c r="S438" s="3">
        <v>0</v>
      </c>
      <c r="T438" s="3">
        <v>0</v>
      </c>
      <c r="U438" s="3">
        <v>0</v>
      </c>
      <c r="V438" s="3">
        <v>0</v>
      </c>
      <c r="W438" s="3">
        <v>0</v>
      </c>
      <c r="X438" s="3">
        <v>0</v>
      </c>
      <c r="Y438" s="3">
        <v>0</v>
      </c>
      <c r="Z438" s="3">
        <v>0</v>
      </c>
      <c r="AA438" s="3">
        <v>0</v>
      </c>
      <c r="AB438" s="8">
        <v>0</v>
      </c>
      <c r="AC438" s="3">
        <v>0</v>
      </c>
      <c r="AD438" s="3">
        <v>0</v>
      </c>
      <c r="AE438" s="3">
        <v>0</v>
      </c>
    </row>
    <row r="439" spans="15:31" x14ac:dyDescent="0.25">
      <c r="O439" s="3" t="s">
        <v>429</v>
      </c>
      <c r="P439" s="3">
        <v>0</v>
      </c>
      <c r="Q439" s="3">
        <v>0</v>
      </c>
      <c r="R439" s="3">
        <v>0</v>
      </c>
      <c r="S439" s="3">
        <v>0</v>
      </c>
      <c r="T439" s="3">
        <v>0</v>
      </c>
      <c r="U439" s="3">
        <v>0</v>
      </c>
      <c r="V439" s="3">
        <v>0</v>
      </c>
      <c r="W439" s="3">
        <v>0</v>
      </c>
      <c r="X439" s="3">
        <v>0</v>
      </c>
      <c r="Y439" s="3">
        <v>0</v>
      </c>
      <c r="Z439" s="3">
        <v>0</v>
      </c>
      <c r="AA439" s="3">
        <v>0</v>
      </c>
      <c r="AB439" s="8">
        <v>0</v>
      </c>
      <c r="AC439" s="3">
        <v>0</v>
      </c>
      <c r="AD439" s="3">
        <v>0</v>
      </c>
      <c r="AE439" s="3">
        <v>0</v>
      </c>
    </row>
    <row r="440" spans="15:31" x14ac:dyDescent="0.25">
      <c r="O440" s="3" t="s">
        <v>430</v>
      </c>
      <c r="P440" s="3">
        <v>0</v>
      </c>
      <c r="Q440" s="3">
        <v>0</v>
      </c>
      <c r="R440" s="3">
        <v>0</v>
      </c>
      <c r="S440" s="3">
        <v>0</v>
      </c>
      <c r="T440" s="3">
        <v>0</v>
      </c>
      <c r="U440" s="3">
        <v>0</v>
      </c>
      <c r="V440" s="3">
        <v>0</v>
      </c>
      <c r="W440" s="3">
        <v>0</v>
      </c>
      <c r="X440" s="3">
        <v>0</v>
      </c>
      <c r="Y440" s="3">
        <v>0</v>
      </c>
      <c r="Z440" s="3">
        <v>0</v>
      </c>
      <c r="AA440" s="3">
        <v>0</v>
      </c>
      <c r="AB440" s="8">
        <v>0</v>
      </c>
      <c r="AC440" s="3">
        <v>0</v>
      </c>
      <c r="AD440" s="3">
        <v>0</v>
      </c>
      <c r="AE440" s="3">
        <v>0</v>
      </c>
    </row>
    <row r="441" spans="15:31" x14ac:dyDescent="0.25">
      <c r="O441" s="3" t="s">
        <v>431</v>
      </c>
      <c r="P441" s="3">
        <v>0</v>
      </c>
      <c r="Q441" s="3">
        <v>0</v>
      </c>
      <c r="R441" s="3">
        <v>0</v>
      </c>
      <c r="S441" s="3">
        <v>0</v>
      </c>
      <c r="T441" s="3">
        <v>0</v>
      </c>
      <c r="U441" s="3">
        <v>0</v>
      </c>
      <c r="V441" s="3">
        <v>0</v>
      </c>
      <c r="W441" s="3">
        <v>0</v>
      </c>
      <c r="X441" s="3">
        <v>0</v>
      </c>
      <c r="Y441" s="3">
        <v>0</v>
      </c>
      <c r="Z441" s="3">
        <v>0</v>
      </c>
      <c r="AA441" s="3">
        <v>0</v>
      </c>
      <c r="AB441" s="8">
        <v>0</v>
      </c>
      <c r="AC441" s="3">
        <v>0</v>
      </c>
      <c r="AD441" s="3">
        <v>0</v>
      </c>
      <c r="AE441" s="3">
        <v>0</v>
      </c>
    </row>
    <row r="442" spans="15:31" x14ac:dyDescent="0.25">
      <c r="O442" s="3" t="s">
        <v>432</v>
      </c>
      <c r="P442" s="3">
        <v>0</v>
      </c>
      <c r="Q442" s="3">
        <v>0</v>
      </c>
      <c r="R442" s="3">
        <v>0</v>
      </c>
      <c r="S442" s="3">
        <v>0</v>
      </c>
      <c r="T442" s="3">
        <v>0</v>
      </c>
      <c r="U442" s="3">
        <v>0</v>
      </c>
      <c r="V442" s="3">
        <v>0</v>
      </c>
      <c r="W442" s="3">
        <v>0</v>
      </c>
      <c r="X442" s="3">
        <v>0</v>
      </c>
      <c r="Y442" s="3">
        <v>0</v>
      </c>
      <c r="Z442" s="3">
        <v>0</v>
      </c>
      <c r="AA442" s="3">
        <v>0</v>
      </c>
      <c r="AB442" s="8">
        <v>0</v>
      </c>
      <c r="AC442" s="3">
        <v>0</v>
      </c>
      <c r="AD442" s="3">
        <v>0</v>
      </c>
      <c r="AE442" s="3">
        <v>0</v>
      </c>
    </row>
    <row r="443" spans="15:31" x14ac:dyDescent="0.25">
      <c r="O443" s="3" t="s">
        <v>433</v>
      </c>
      <c r="P443" s="3">
        <v>0</v>
      </c>
      <c r="Q443" s="3">
        <v>0</v>
      </c>
      <c r="R443" s="3">
        <v>0</v>
      </c>
      <c r="S443" s="3">
        <v>0</v>
      </c>
      <c r="T443" s="3">
        <v>0</v>
      </c>
      <c r="U443" s="3">
        <v>0</v>
      </c>
      <c r="V443" s="3">
        <v>0</v>
      </c>
      <c r="W443" s="3">
        <v>0</v>
      </c>
      <c r="X443" s="3">
        <v>0</v>
      </c>
      <c r="Y443" s="3">
        <v>0</v>
      </c>
      <c r="Z443" s="3">
        <v>0</v>
      </c>
      <c r="AA443" s="3">
        <v>0</v>
      </c>
      <c r="AB443" s="8">
        <v>0</v>
      </c>
      <c r="AC443" s="3">
        <v>0</v>
      </c>
      <c r="AD443" s="3">
        <v>0</v>
      </c>
      <c r="AE443" s="3">
        <v>0</v>
      </c>
    </row>
    <row r="444" spans="15:31" x14ac:dyDescent="0.25">
      <c r="O444" s="3" t="s">
        <v>434</v>
      </c>
      <c r="P444" s="3">
        <v>0</v>
      </c>
      <c r="Q444" s="3">
        <v>0</v>
      </c>
      <c r="R444" s="3">
        <v>0</v>
      </c>
      <c r="S444" s="3">
        <v>0</v>
      </c>
      <c r="T444" s="3">
        <v>0</v>
      </c>
      <c r="U444" s="3">
        <v>0</v>
      </c>
      <c r="V444" s="3">
        <v>0</v>
      </c>
      <c r="W444" s="3">
        <v>0</v>
      </c>
      <c r="X444" s="3">
        <v>0</v>
      </c>
      <c r="Y444" s="3">
        <v>0</v>
      </c>
      <c r="Z444" s="3">
        <v>0</v>
      </c>
      <c r="AA444" s="3">
        <v>0</v>
      </c>
      <c r="AB444" s="8">
        <v>0</v>
      </c>
      <c r="AC444" s="3">
        <v>0</v>
      </c>
      <c r="AD444" s="3">
        <v>0</v>
      </c>
      <c r="AE444" s="3">
        <v>0</v>
      </c>
    </row>
    <row r="445" spans="15:31" x14ac:dyDescent="0.25">
      <c r="O445" s="3" t="s">
        <v>435</v>
      </c>
      <c r="P445" s="3">
        <v>0</v>
      </c>
      <c r="Q445" s="3">
        <v>0</v>
      </c>
      <c r="R445" s="3">
        <v>0</v>
      </c>
      <c r="S445" s="3">
        <v>0</v>
      </c>
      <c r="T445" s="3">
        <v>0</v>
      </c>
      <c r="U445" s="3">
        <v>0</v>
      </c>
      <c r="V445" s="3">
        <v>0</v>
      </c>
      <c r="W445" s="3">
        <v>0</v>
      </c>
      <c r="X445" s="3">
        <v>0</v>
      </c>
      <c r="Y445" s="3">
        <v>0</v>
      </c>
      <c r="Z445" s="3">
        <v>0</v>
      </c>
      <c r="AA445" s="3">
        <v>0</v>
      </c>
      <c r="AB445" s="8">
        <v>0</v>
      </c>
      <c r="AC445" s="3">
        <v>0</v>
      </c>
      <c r="AD445" s="3">
        <v>0</v>
      </c>
      <c r="AE445" s="3">
        <v>0</v>
      </c>
    </row>
    <row r="446" spans="15:31" x14ac:dyDescent="0.25">
      <c r="O446" s="3" t="s">
        <v>436</v>
      </c>
      <c r="P446" s="3">
        <v>0</v>
      </c>
      <c r="Q446" s="3">
        <v>0</v>
      </c>
      <c r="R446" s="3">
        <v>0</v>
      </c>
      <c r="S446" s="3">
        <v>0</v>
      </c>
      <c r="T446" s="3">
        <v>0</v>
      </c>
      <c r="U446" s="3">
        <v>0</v>
      </c>
      <c r="V446" s="3">
        <v>0</v>
      </c>
      <c r="W446" s="3">
        <v>0</v>
      </c>
      <c r="X446" s="3">
        <v>0</v>
      </c>
      <c r="Y446" s="3">
        <v>0</v>
      </c>
      <c r="Z446" s="3">
        <v>0</v>
      </c>
      <c r="AA446" s="3">
        <v>0</v>
      </c>
      <c r="AB446" s="8">
        <v>0</v>
      </c>
      <c r="AC446" s="3">
        <v>0</v>
      </c>
      <c r="AD446" s="3">
        <v>0</v>
      </c>
      <c r="AE446" s="3">
        <v>0</v>
      </c>
    </row>
    <row r="447" spans="15:31" x14ac:dyDescent="0.25">
      <c r="O447" s="3" t="s">
        <v>437</v>
      </c>
      <c r="P447" s="3">
        <v>0</v>
      </c>
      <c r="Q447" s="3">
        <v>0</v>
      </c>
      <c r="R447" s="3">
        <v>0</v>
      </c>
      <c r="S447" s="3">
        <v>0</v>
      </c>
      <c r="T447" s="3">
        <v>0</v>
      </c>
      <c r="U447" s="3">
        <v>0</v>
      </c>
      <c r="V447" s="3">
        <v>0</v>
      </c>
      <c r="W447" s="3">
        <v>0</v>
      </c>
      <c r="X447" s="3">
        <v>0</v>
      </c>
      <c r="Y447" s="3">
        <v>0</v>
      </c>
      <c r="Z447" s="3">
        <v>0</v>
      </c>
      <c r="AA447" s="3">
        <v>0</v>
      </c>
      <c r="AB447" s="8">
        <v>0</v>
      </c>
      <c r="AC447" s="3">
        <v>0</v>
      </c>
      <c r="AD447" s="3">
        <v>0</v>
      </c>
      <c r="AE447" s="3">
        <v>0</v>
      </c>
    </row>
    <row r="448" spans="15:31" x14ac:dyDescent="0.25">
      <c r="O448" s="3" t="s">
        <v>438</v>
      </c>
      <c r="P448" s="3">
        <v>0</v>
      </c>
      <c r="Q448" s="3">
        <v>0</v>
      </c>
      <c r="R448" s="3">
        <v>0</v>
      </c>
      <c r="S448" s="3">
        <v>0</v>
      </c>
      <c r="T448" s="3">
        <v>0</v>
      </c>
      <c r="U448" s="3">
        <v>0</v>
      </c>
      <c r="V448" s="3">
        <v>0</v>
      </c>
      <c r="W448" s="3">
        <v>0</v>
      </c>
      <c r="X448" s="3">
        <v>0</v>
      </c>
      <c r="Y448" s="3">
        <v>0</v>
      </c>
      <c r="Z448" s="3">
        <v>0</v>
      </c>
      <c r="AA448" s="3">
        <v>0</v>
      </c>
      <c r="AB448" s="8">
        <v>0</v>
      </c>
      <c r="AC448" s="3">
        <v>0</v>
      </c>
      <c r="AD448" s="3">
        <v>0</v>
      </c>
      <c r="AE448" s="3">
        <v>0</v>
      </c>
    </row>
    <row r="449" spans="15:31" x14ac:dyDescent="0.25">
      <c r="O449" s="3" t="s">
        <v>439</v>
      </c>
      <c r="P449" s="3">
        <v>0</v>
      </c>
      <c r="Q449" s="3">
        <v>0</v>
      </c>
      <c r="R449" s="3">
        <v>0</v>
      </c>
      <c r="S449" s="3">
        <v>0</v>
      </c>
      <c r="T449" s="3">
        <v>0</v>
      </c>
      <c r="U449" s="3">
        <v>0</v>
      </c>
      <c r="V449" s="3">
        <v>0</v>
      </c>
      <c r="W449" s="3">
        <v>0</v>
      </c>
      <c r="X449" s="3">
        <v>0</v>
      </c>
      <c r="Y449" s="3">
        <v>0</v>
      </c>
      <c r="Z449" s="3">
        <v>0</v>
      </c>
      <c r="AA449" s="3">
        <v>0</v>
      </c>
      <c r="AB449" s="8">
        <v>0</v>
      </c>
      <c r="AC449" s="3">
        <v>0</v>
      </c>
      <c r="AD449" s="3">
        <v>0</v>
      </c>
      <c r="AE449" s="3">
        <v>0</v>
      </c>
    </row>
    <row r="450" spans="15:31" x14ac:dyDescent="0.25">
      <c r="O450" s="3" t="s">
        <v>440</v>
      </c>
      <c r="P450" s="3">
        <v>0</v>
      </c>
      <c r="Q450" s="3">
        <v>0</v>
      </c>
      <c r="R450" s="3">
        <v>0</v>
      </c>
      <c r="S450" s="3">
        <v>0</v>
      </c>
      <c r="T450" s="3">
        <v>0</v>
      </c>
      <c r="U450" s="3">
        <v>0</v>
      </c>
      <c r="V450" s="3">
        <v>0</v>
      </c>
      <c r="W450" s="3">
        <v>0</v>
      </c>
      <c r="X450" s="3">
        <v>0</v>
      </c>
      <c r="Y450" s="3">
        <v>0</v>
      </c>
      <c r="Z450" s="3">
        <v>0</v>
      </c>
      <c r="AA450" s="3">
        <v>0</v>
      </c>
      <c r="AB450" s="8">
        <v>0</v>
      </c>
      <c r="AC450" s="3">
        <v>0</v>
      </c>
      <c r="AD450" s="3">
        <v>0</v>
      </c>
      <c r="AE450" s="3">
        <v>0</v>
      </c>
    </row>
    <row r="451" spans="15:31" x14ac:dyDescent="0.25">
      <c r="O451" s="3" t="s">
        <v>441</v>
      </c>
      <c r="P451" s="3">
        <v>0</v>
      </c>
      <c r="Q451" s="3">
        <v>0</v>
      </c>
      <c r="R451" s="3">
        <v>0</v>
      </c>
      <c r="S451" s="3">
        <v>0</v>
      </c>
      <c r="T451" s="3">
        <v>0</v>
      </c>
      <c r="U451" s="3">
        <v>0</v>
      </c>
      <c r="V451" s="3">
        <v>0</v>
      </c>
      <c r="W451" s="3">
        <v>0</v>
      </c>
      <c r="X451" s="3">
        <v>0</v>
      </c>
      <c r="Y451" s="3">
        <v>0</v>
      </c>
      <c r="Z451" s="3">
        <v>0</v>
      </c>
      <c r="AA451" s="3">
        <v>0</v>
      </c>
      <c r="AB451" s="8">
        <v>0</v>
      </c>
      <c r="AC451" s="3">
        <v>0</v>
      </c>
      <c r="AD451" s="3">
        <v>0</v>
      </c>
      <c r="AE451" s="3">
        <v>0</v>
      </c>
    </row>
    <row r="452" spans="15:31" x14ac:dyDescent="0.25">
      <c r="O452" s="3" t="s">
        <v>442</v>
      </c>
      <c r="P452" s="3">
        <v>0</v>
      </c>
      <c r="Q452" s="3">
        <v>0</v>
      </c>
      <c r="R452" s="3">
        <v>0</v>
      </c>
      <c r="S452" s="3">
        <v>0</v>
      </c>
      <c r="T452" s="3">
        <v>0</v>
      </c>
      <c r="U452" s="3">
        <v>0</v>
      </c>
      <c r="V452" s="3">
        <v>0</v>
      </c>
      <c r="W452" s="3">
        <v>0</v>
      </c>
      <c r="X452" s="3">
        <v>0</v>
      </c>
      <c r="Y452" s="3">
        <v>0</v>
      </c>
      <c r="Z452" s="3">
        <v>0</v>
      </c>
      <c r="AA452" s="3">
        <v>0</v>
      </c>
      <c r="AB452" s="8">
        <v>0</v>
      </c>
      <c r="AC452" s="3">
        <v>0</v>
      </c>
      <c r="AD452" s="3">
        <v>0</v>
      </c>
      <c r="AE452" s="3">
        <v>0</v>
      </c>
    </row>
    <row r="453" spans="15:31" x14ac:dyDescent="0.25">
      <c r="O453" s="3" t="s">
        <v>443</v>
      </c>
      <c r="P453" s="3">
        <v>0</v>
      </c>
      <c r="Q453" s="3">
        <v>0</v>
      </c>
      <c r="R453" s="3">
        <v>0</v>
      </c>
      <c r="S453" s="3">
        <v>0</v>
      </c>
      <c r="T453" s="3">
        <v>0</v>
      </c>
      <c r="U453" s="3">
        <v>0</v>
      </c>
      <c r="V453" s="3">
        <v>0</v>
      </c>
      <c r="W453" s="3">
        <v>0</v>
      </c>
      <c r="X453" s="3">
        <v>0</v>
      </c>
      <c r="Y453" s="3">
        <v>0</v>
      </c>
      <c r="Z453" s="3">
        <v>0</v>
      </c>
      <c r="AA453" s="3">
        <v>0</v>
      </c>
      <c r="AB453" s="8">
        <v>0</v>
      </c>
      <c r="AC453" s="3">
        <v>0</v>
      </c>
      <c r="AD453" s="3">
        <v>0</v>
      </c>
      <c r="AE453" s="3">
        <v>0</v>
      </c>
    </row>
    <row r="454" spans="15:31" x14ac:dyDescent="0.25">
      <c r="O454" s="3" t="s">
        <v>444</v>
      </c>
      <c r="P454" s="3">
        <v>0</v>
      </c>
      <c r="Q454" s="3">
        <v>0</v>
      </c>
      <c r="R454" s="3">
        <v>0</v>
      </c>
      <c r="S454" s="3">
        <v>0</v>
      </c>
      <c r="T454" s="3">
        <v>0</v>
      </c>
      <c r="U454" s="3">
        <v>0</v>
      </c>
      <c r="V454" s="3">
        <v>0</v>
      </c>
      <c r="W454" s="3">
        <v>0</v>
      </c>
      <c r="X454" s="3">
        <v>0</v>
      </c>
      <c r="Y454" s="3">
        <v>0</v>
      </c>
      <c r="Z454" s="3">
        <v>0</v>
      </c>
      <c r="AA454" s="3">
        <v>1</v>
      </c>
      <c r="AB454" s="8">
        <v>0</v>
      </c>
      <c r="AC454" s="3">
        <v>0</v>
      </c>
      <c r="AD454" s="3">
        <v>0</v>
      </c>
      <c r="AE454" s="3">
        <v>0</v>
      </c>
    </row>
    <row r="455" spans="15:31" x14ac:dyDescent="0.25">
      <c r="O455" s="3" t="s">
        <v>445</v>
      </c>
      <c r="P455" s="3">
        <v>0</v>
      </c>
      <c r="Q455" s="3">
        <v>0</v>
      </c>
      <c r="R455" s="3">
        <v>0</v>
      </c>
      <c r="S455" s="3">
        <v>0</v>
      </c>
      <c r="T455" s="3">
        <v>0</v>
      </c>
      <c r="U455" s="3">
        <v>0</v>
      </c>
      <c r="V455" s="3">
        <v>0</v>
      </c>
      <c r="W455" s="3">
        <v>0</v>
      </c>
      <c r="X455" s="3">
        <v>0</v>
      </c>
      <c r="Y455" s="3">
        <v>0</v>
      </c>
      <c r="Z455" s="3">
        <v>0</v>
      </c>
      <c r="AA455" s="3">
        <v>0</v>
      </c>
      <c r="AB455" s="8">
        <v>0</v>
      </c>
      <c r="AC455" s="3">
        <v>0</v>
      </c>
      <c r="AD455" s="3">
        <v>0</v>
      </c>
      <c r="AE455" s="3">
        <v>0</v>
      </c>
    </row>
    <row r="456" spans="15:31" x14ac:dyDescent="0.25">
      <c r="O456" s="3" t="s">
        <v>446</v>
      </c>
      <c r="P456" s="3">
        <v>0</v>
      </c>
      <c r="Q456" s="3">
        <v>0</v>
      </c>
      <c r="R456" s="3">
        <v>0</v>
      </c>
      <c r="S456" s="3">
        <v>0</v>
      </c>
      <c r="T456" s="3">
        <v>0</v>
      </c>
      <c r="U456" s="3">
        <v>0</v>
      </c>
      <c r="V456" s="3">
        <v>0</v>
      </c>
      <c r="W456" s="3">
        <v>0</v>
      </c>
      <c r="X456" s="3">
        <v>0</v>
      </c>
      <c r="Y456" s="3">
        <v>0</v>
      </c>
      <c r="Z456" s="3">
        <v>0</v>
      </c>
      <c r="AA456" s="3">
        <v>0</v>
      </c>
      <c r="AB456" s="8">
        <v>0</v>
      </c>
      <c r="AC456" s="3">
        <v>0</v>
      </c>
      <c r="AD456" s="3">
        <v>0</v>
      </c>
      <c r="AE456" s="3">
        <v>0</v>
      </c>
    </row>
    <row r="457" spans="15:31" x14ac:dyDescent="0.25">
      <c r="O457" s="3" t="s">
        <v>447</v>
      </c>
      <c r="P457" s="3">
        <v>0</v>
      </c>
      <c r="Q457" s="3">
        <v>0</v>
      </c>
      <c r="R457" s="3">
        <v>0</v>
      </c>
      <c r="S457" s="3">
        <v>0</v>
      </c>
      <c r="T457" s="3">
        <v>0</v>
      </c>
      <c r="U457" s="3">
        <v>0</v>
      </c>
      <c r="V457" s="3">
        <v>0</v>
      </c>
      <c r="W457" s="3">
        <v>0</v>
      </c>
      <c r="X457" s="3">
        <v>0</v>
      </c>
      <c r="Y457" s="3">
        <v>0</v>
      </c>
      <c r="Z457" s="3">
        <v>0</v>
      </c>
      <c r="AA457" s="3">
        <v>0</v>
      </c>
      <c r="AB457" s="8">
        <v>0</v>
      </c>
      <c r="AC457" s="3">
        <v>0</v>
      </c>
      <c r="AD457" s="3">
        <v>0</v>
      </c>
      <c r="AE457" s="3">
        <v>0</v>
      </c>
    </row>
    <row r="458" spans="15:31" x14ac:dyDescent="0.25">
      <c r="O458" s="3" t="s">
        <v>448</v>
      </c>
      <c r="P458" s="3">
        <v>0</v>
      </c>
      <c r="Q458" s="3">
        <v>0</v>
      </c>
      <c r="R458" s="3">
        <v>0</v>
      </c>
      <c r="S458" s="3">
        <v>0</v>
      </c>
      <c r="T458" s="3">
        <v>0</v>
      </c>
      <c r="U458" s="3">
        <v>0</v>
      </c>
      <c r="V458" s="3">
        <v>0</v>
      </c>
      <c r="W458" s="3">
        <v>0</v>
      </c>
      <c r="X458" s="3">
        <v>0</v>
      </c>
      <c r="Y458" s="3">
        <v>0</v>
      </c>
      <c r="Z458" s="3">
        <v>0</v>
      </c>
      <c r="AA458" s="3">
        <v>0</v>
      </c>
      <c r="AB458" s="8">
        <v>0</v>
      </c>
      <c r="AC458" s="3">
        <v>0</v>
      </c>
      <c r="AD458" s="3">
        <v>0</v>
      </c>
      <c r="AE458" s="3">
        <v>0</v>
      </c>
    </row>
    <row r="459" spans="15:31" x14ac:dyDescent="0.25">
      <c r="O459" s="3" t="s">
        <v>449</v>
      </c>
      <c r="P459" s="3">
        <v>0</v>
      </c>
      <c r="Q459" s="3">
        <v>0</v>
      </c>
      <c r="R459" s="3">
        <v>0</v>
      </c>
      <c r="S459" s="3">
        <v>0</v>
      </c>
      <c r="T459" s="3">
        <v>0</v>
      </c>
      <c r="U459" s="3">
        <v>0</v>
      </c>
      <c r="V459" s="3">
        <v>0</v>
      </c>
      <c r="W459" s="3">
        <v>0</v>
      </c>
      <c r="X459" s="3">
        <v>0</v>
      </c>
      <c r="Y459" s="3">
        <v>0</v>
      </c>
      <c r="Z459" s="3">
        <v>0</v>
      </c>
      <c r="AA459" s="3">
        <v>0</v>
      </c>
      <c r="AB459" s="8">
        <v>0</v>
      </c>
      <c r="AC459" s="3">
        <v>0</v>
      </c>
      <c r="AD459" s="3">
        <v>0</v>
      </c>
      <c r="AE459" s="3">
        <v>0</v>
      </c>
    </row>
    <row r="460" spans="15:31" x14ac:dyDescent="0.25">
      <c r="O460" s="3" t="s">
        <v>450</v>
      </c>
      <c r="P460" s="3">
        <v>0</v>
      </c>
      <c r="Q460" s="3">
        <v>0</v>
      </c>
      <c r="R460" s="3">
        <v>0</v>
      </c>
      <c r="S460" s="3">
        <v>0</v>
      </c>
      <c r="T460" s="3">
        <v>0</v>
      </c>
      <c r="U460" s="3">
        <v>0</v>
      </c>
      <c r="V460" s="3">
        <v>0</v>
      </c>
      <c r="W460" s="3">
        <v>0</v>
      </c>
      <c r="X460" s="3">
        <v>0</v>
      </c>
      <c r="Y460" s="3">
        <v>0</v>
      </c>
      <c r="Z460" s="3">
        <v>0</v>
      </c>
      <c r="AA460" s="3">
        <v>0</v>
      </c>
      <c r="AB460" s="8">
        <v>0</v>
      </c>
      <c r="AC460" s="3">
        <v>0</v>
      </c>
      <c r="AD460" s="3">
        <v>0</v>
      </c>
      <c r="AE460" s="3">
        <v>0</v>
      </c>
    </row>
    <row r="461" spans="15:31" x14ac:dyDescent="0.25">
      <c r="O461" s="3" t="s">
        <v>451</v>
      </c>
      <c r="P461" s="3">
        <v>0</v>
      </c>
      <c r="Q461" s="3">
        <v>0</v>
      </c>
      <c r="R461" s="3">
        <v>0</v>
      </c>
      <c r="S461" s="3">
        <v>0</v>
      </c>
      <c r="T461" s="3">
        <v>0</v>
      </c>
      <c r="U461" s="3">
        <v>0</v>
      </c>
      <c r="V461" s="3">
        <v>0</v>
      </c>
      <c r="W461" s="3">
        <v>0</v>
      </c>
      <c r="X461" s="3">
        <v>0</v>
      </c>
      <c r="Y461" s="3">
        <v>0</v>
      </c>
      <c r="Z461" s="3">
        <v>0</v>
      </c>
      <c r="AA461" s="3">
        <v>0</v>
      </c>
      <c r="AB461" s="8">
        <v>0</v>
      </c>
      <c r="AC461" s="3">
        <v>0</v>
      </c>
      <c r="AD461" s="3">
        <v>0</v>
      </c>
      <c r="AE461" s="3">
        <v>0</v>
      </c>
    </row>
    <row r="462" spans="15:31" x14ac:dyDescent="0.25">
      <c r="O462" s="3" t="s">
        <v>452</v>
      </c>
      <c r="P462" s="3">
        <v>0</v>
      </c>
      <c r="Q462" s="3">
        <v>0</v>
      </c>
      <c r="R462" s="3">
        <v>0</v>
      </c>
      <c r="S462" s="3">
        <v>0</v>
      </c>
      <c r="T462" s="3">
        <v>0</v>
      </c>
      <c r="U462" s="3">
        <v>0</v>
      </c>
      <c r="V462" s="3">
        <v>0</v>
      </c>
      <c r="W462" s="3">
        <v>0</v>
      </c>
      <c r="X462" s="3">
        <v>0</v>
      </c>
      <c r="Y462" s="3">
        <v>0</v>
      </c>
      <c r="Z462" s="3">
        <v>0</v>
      </c>
      <c r="AA462" s="3">
        <v>0</v>
      </c>
      <c r="AB462" s="8">
        <v>0</v>
      </c>
      <c r="AC462" s="3">
        <v>0</v>
      </c>
      <c r="AD462" s="3">
        <v>0</v>
      </c>
      <c r="AE462" s="3">
        <v>0</v>
      </c>
    </row>
    <row r="463" spans="15:31" x14ac:dyDescent="0.25">
      <c r="O463" s="3" t="s">
        <v>453</v>
      </c>
      <c r="P463" s="3">
        <v>0</v>
      </c>
      <c r="Q463" s="3">
        <v>0</v>
      </c>
      <c r="R463" s="3">
        <v>0</v>
      </c>
      <c r="S463" s="3">
        <v>0</v>
      </c>
      <c r="T463" s="3">
        <v>1</v>
      </c>
      <c r="U463" s="3">
        <v>0</v>
      </c>
      <c r="V463" s="3">
        <v>0</v>
      </c>
      <c r="W463" s="3">
        <v>0</v>
      </c>
      <c r="X463" s="3">
        <v>0</v>
      </c>
      <c r="Y463" s="3">
        <v>0</v>
      </c>
      <c r="Z463" s="3">
        <v>0</v>
      </c>
      <c r="AA463" s="3">
        <v>0</v>
      </c>
      <c r="AB463" s="8">
        <v>0</v>
      </c>
      <c r="AC463" s="3">
        <v>0</v>
      </c>
      <c r="AD463" s="3">
        <v>0</v>
      </c>
      <c r="AE463" s="3">
        <v>0</v>
      </c>
    </row>
    <row r="464" spans="15:31" x14ac:dyDescent="0.25">
      <c r="O464" s="3" t="s">
        <v>454</v>
      </c>
      <c r="P464" s="3">
        <v>0</v>
      </c>
      <c r="Q464" s="3">
        <v>0</v>
      </c>
      <c r="R464" s="3">
        <v>0</v>
      </c>
      <c r="S464" s="3">
        <v>0</v>
      </c>
      <c r="T464" s="3">
        <v>0</v>
      </c>
      <c r="U464" s="3">
        <v>0</v>
      </c>
      <c r="V464" s="3">
        <v>0</v>
      </c>
      <c r="W464" s="3">
        <v>0</v>
      </c>
      <c r="X464" s="3">
        <v>0</v>
      </c>
      <c r="Y464" s="3">
        <v>0</v>
      </c>
      <c r="Z464" s="3">
        <v>0</v>
      </c>
      <c r="AA464" s="3">
        <v>0</v>
      </c>
      <c r="AB464" s="8">
        <v>0</v>
      </c>
      <c r="AC464" s="3">
        <v>0</v>
      </c>
      <c r="AD464" s="3">
        <v>0</v>
      </c>
      <c r="AE464" s="3">
        <v>0</v>
      </c>
    </row>
    <row r="465" spans="15:31" x14ac:dyDescent="0.25">
      <c r="O465" s="3" t="s">
        <v>455</v>
      </c>
      <c r="P465" s="3">
        <v>0</v>
      </c>
      <c r="Q465" s="3">
        <v>0</v>
      </c>
      <c r="R465" s="3">
        <v>0</v>
      </c>
      <c r="S465" s="3">
        <v>0</v>
      </c>
      <c r="T465" s="3">
        <v>0</v>
      </c>
      <c r="U465" s="3">
        <v>0</v>
      </c>
      <c r="V465" s="3">
        <v>0</v>
      </c>
      <c r="W465" s="3">
        <v>0</v>
      </c>
      <c r="X465" s="3">
        <v>0</v>
      </c>
      <c r="Y465" s="3">
        <v>1</v>
      </c>
      <c r="Z465" s="3">
        <v>0</v>
      </c>
      <c r="AA465" s="3">
        <v>0</v>
      </c>
      <c r="AB465" s="8">
        <v>0</v>
      </c>
      <c r="AC465" s="3">
        <v>0</v>
      </c>
      <c r="AD465" s="3">
        <v>0</v>
      </c>
      <c r="AE465" s="3">
        <v>0</v>
      </c>
    </row>
    <row r="466" spans="15:31" x14ac:dyDescent="0.25">
      <c r="O466" s="3" t="s">
        <v>456</v>
      </c>
      <c r="P466" s="3">
        <v>0</v>
      </c>
      <c r="Q466" s="3">
        <v>0</v>
      </c>
      <c r="R466" s="3">
        <v>0</v>
      </c>
      <c r="S466" s="3">
        <v>0</v>
      </c>
      <c r="T466" s="3">
        <v>0</v>
      </c>
      <c r="U466" s="3">
        <v>0</v>
      </c>
      <c r="V466" s="3">
        <v>0</v>
      </c>
      <c r="W466" s="3">
        <v>0</v>
      </c>
      <c r="X466" s="3">
        <v>0</v>
      </c>
      <c r="Y466" s="3">
        <v>0</v>
      </c>
      <c r="Z466" s="3">
        <v>0</v>
      </c>
      <c r="AA466" s="3">
        <v>0</v>
      </c>
      <c r="AB466" s="8">
        <v>0</v>
      </c>
      <c r="AC466" s="3">
        <v>0</v>
      </c>
      <c r="AD466" s="3">
        <v>0</v>
      </c>
      <c r="AE466" s="3">
        <v>0</v>
      </c>
    </row>
    <row r="467" spans="15:31" x14ac:dyDescent="0.25">
      <c r="O467" s="3" t="s">
        <v>457</v>
      </c>
      <c r="P467" s="3">
        <v>0</v>
      </c>
      <c r="Q467" s="3">
        <v>0</v>
      </c>
      <c r="R467" s="3">
        <v>0</v>
      </c>
      <c r="S467" s="3">
        <v>0</v>
      </c>
      <c r="T467" s="3">
        <v>0</v>
      </c>
      <c r="U467" s="3">
        <v>0</v>
      </c>
      <c r="V467" s="3">
        <v>0</v>
      </c>
      <c r="W467" s="3">
        <v>0</v>
      </c>
      <c r="X467" s="3">
        <v>0</v>
      </c>
      <c r="Y467" s="3">
        <v>0</v>
      </c>
      <c r="Z467" s="3">
        <v>0</v>
      </c>
      <c r="AA467" s="3">
        <v>0</v>
      </c>
      <c r="AB467" s="8">
        <v>0</v>
      </c>
      <c r="AC467" s="3">
        <v>0</v>
      </c>
      <c r="AD467" s="3">
        <v>0</v>
      </c>
      <c r="AE467" s="3">
        <v>0</v>
      </c>
    </row>
    <row r="468" spans="15:31" x14ac:dyDescent="0.25">
      <c r="O468" s="3" t="s">
        <v>458</v>
      </c>
      <c r="P468" s="3">
        <v>0</v>
      </c>
      <c r="Q468" s="3">
        <v>0</v>
      </c>
      <c r="R468" s="3">
        <v>0</v>
      </c>
      <c r="S468" s="3">
        <v>0</v>
      </c>
      <c r="T468" s="3">
        <v>0</v>
      </c>
      <c r="U468" s="3">
        <v>0</v>
      </c>
      <c r="V468" s="3">
        <v>0</v>
      </c>
      <c r="W468" s="3">
        <v>0</v>
      </c>
      <c r="X468" s="3">
        <v>1</v>
      </c>
      <c r="Y468" s="3">
        <v>1</v>
      </c>
      <c r="Z468" s="3">
        <v>1</v>
      </c>
      <c r="AA468" s="3">
        <v>0</v>
      </c>
      <c r="AB468" s="8">
        <v>0</v>
      </c>
      <c r="AC468" s="3">
        <v>1</v>
      </c>
      <c r="AD468" s="3">
        <v>1</v>
      </c>
      <c r="AE468" s="3">
        <v>1</v>
      </c>
    </row>
    <row r="469" spans="15:31" x14ac:dyDescent="0.25">
      <c r="O469" s="3" t="s">
        <v>459</v>
      </c>
      <c r="P469" s="3">
        <v>0</v>
      </c>
      <c r="Q469" s="3">
        <v>0</v>
      </c>
      <c r="R469" s="3">
        <v>0</v>
      </c>
      <c r="S469" s="3">
        <v>0</v>
      </c>
      <c r="T469" s="3">
        <v>0</v>
      </c>
      <c r="U469" s="3">
        <v>0</v>
      </c>
      <c r="V469" s="3">
        <v>0</v>
      </c>
      <c r="W469" s="3">
        <v>0</v>
      </c>
      <c r="X469" s="3">
        <v>0</v>
      </c>
      <c r="Y469" s="3">
        <v>0</v>
      </c>
      <c r="Z469" s="3">
        <v>0</v>
      </c>
      <c r="AA469" s="3">
        <v>0</v>
      </c>
      <c r="AB469" s="8">
        <v>0</v>
      </c>
      <c r="AC469" s="3">
        <v>0</v>
      </c>
      <c r="AD469" s="3">
        <v>0</v>
      </c>
      <c r="AE469" s="3">
        <v>0</v>
      </c>
    </row>
    <row r="470" spans="15:31" x14ac:dyDescent="0.25">
      <c r="O470" s="3" t="s">
        <v>460</v>
      </c>
      <c r="P470" s="3">
        <v>0</v>
      </c>
      <c r="Q470" s="3">
        <v>0</v>
      </c>
      <c r="R470" s="3">
        <v>0</v>
      </c>
      <c r="S470" s="3">
        <v>0</v>
      </c>
      <c r="T470" s="3">
        <v>0</v>
      </c>
      <c r="U470" s="3">
        <v>0</v>
      </c>
      <c r="V470" s="3">
        <v>0</v>
      </c>
      <c r="W470" s="3">
        <v>0</v>
      </c>
      <c r="X470" s="3">
        <v>0</v>
      </c>
      <c r="Y470" s="3">
        <v>0</v>
      </c>
      <c r="Z470" s="3">
        <v>0</v>
      </c>
      <c r="AA470" s="3">
        <v>0</v>
      </c>
      <c r="AB470" s="8">
        <v>0</v>
      </c>
      <c r="AC470" s="3">
        <v>0</v>
      </c>
      <c r="AD470" s="3">
        <v>0</v>
      </c>
      <c r="AE470" s="3">
        <v>0</v>
      </c>
    </row>
    <row r="471" spans="15:31" x14ac:dyDescent="0.25">
      <c r="O471" s="3" t="s">
        <v>461</v>
      </c>
      <c r="P471" s="3">
        <v>0</v>
      </c>
      <c r="Q471" s="3">
        <v>0</v>
      </c>
      <c r="R471" s="3">
        <v>0</v>
      </c>
      <c r="S471" s="3">
        <v>0</v>
      </c>
      <c r="T471" s="3">
        <v>0</v>
      </c>
      <c r="U471" s="3">
        <v>0</v>
      </c>
      <c r="V471" s="3">
        <v>0</v>
      </c>
      <c r="W471" s="3">
        <v>0</v>
      </c>
      <c r="X471" s="3">
        <v>0</v>
      </c>
      <c r="Y471" s="3">
        <v>0</v>
      </c>
      <c r="Z471" s="3">
        <v>0</v>
      </c>
      <c r="AA471" s="3">
        <v>0</v>
      </c>
      <c r="AB471" s="8">
        <v>0</v>
      </c>
      <c r="AC471" s="3">
        <v>0</v>
      </c>
      <c r="AD471" s="3">
        <v>0</v>
      </c>
      <c r="AE471" s="3">
        <v>0</v>
      </c>
    </row>
    <row r="472" spans="15:31" x14ac:dyDescent="0.25">
      <c r="O472" s="3" t="s">
        <v>462</v>
      </c>
      <c r="P472" s="3">
        <v>0</v>
      </c>
      <c r="Q472" s="3">
        <v>0</v>
      </c>
      <c r="R472" s="3">
        <v>0</v>
      </c>
      <c r="S472" s="3">
        <v>0</v>
      </c>
      <c r="T472" s="3">
        <v>0</v>
      </c>
      <c r="U472" s="3">
        <v>0</v>
      </c>
      <c r="V472" s="3">
        <v>0</v>
      </c>
      <c r="W472" s="3">
        <v>0</v>
      </c>
      <c r="X472" s="3">
        <v>0</v>
      </c>
      <c r="Y472" s="3">
        <v>0</v>
      </c>
      <c r="Z472" s="3">
        <v>0</v>
      </c>
      <c r="AA472" s="3">
        <v>0</v>
      </c>
      <c r="AB472" s="8">
        <v>0</v>
      </c>
      <c r="AC472" s="3">
        <v>0</v>
      </c>
      <c r="AD472" s="3">
        <v>0</v>
      </c>
      <c r="AE472" s="3">
        <v>0</v>
      </c>
    </row>
    <row r="473" spans="15:31" x14ac:dyDescent="0.25">
      <c r="O473" s="3" t="s">
        <v>463</v>
      </c>
      <c r="P473" s="3">
        <v>0</v>
      </c>
      <c r="Q473" s="3">
        <v>0</v>
      </c>
      <c r="R473" s="3">
        <v>0</v>
      </c>
      <c r="S473" s="3">
        <v>0</v>
      </c>
      <c r="T473" s="3">
        <v>0</v>
      </c>
      <c r="U473" s="3">
        <v>0</v>
      </c>
      <c r="V473" s="3">
        <v>0</v>
      </c>
      <c r="W473" s="3">
        <v>0</v>
      </c>
      <c r="X473" s="3">
        <v>0</v>
      </c>
      <c r="Y473" s="3">
        <v>0</v>
      </c>
      <c r="Z473" s="3">
        <v>0</v>
      </c>
      <c r="AA473" s="3">
        <v>0</v>
      </c>
      <c r="AB473" s="8">
        <v>0</v>
      </c>
      <c r="AC473" s="3">
        <v>0</v>
      </c>
      <c r="AD473" s="3">
        <v>0</v>
      </c>
      <c r="AE473" s="3">
        <v>0</v>
      </c>
    </row>
    <row r="474" spans="15:31" x14ac:dyDescent="0.25">
      <c r="O474" s="3" t="s">
        <v>464</v>
      </c>
      <c r="P474" s="3">
        <v>0</v>
      </c>
      <c r="Q474" s="3">
        <v>0</v>
      </c>
      <c r="R474" s="3">
        <v>0</v>
      </c>
      <c r="S474" s="3">
        <v>0</v>
      </c>
      <c r="T474" s="3">
        <v>0</v>
      </c>
      <c r="U474" s="3">
        <v>0</v>
      </c>
      <c r="V474" s="3">
        <v>0</v>
      </c>
      <c r="W474" s="3">
        <v>0</v>
      </c>
      <c r="X474" s="3">
        <v>0</v>
      </c>
      <c r="Y474" s="3">
        <v>0</v>
      </c>
      <c r="Z474" s="3">
        <v>0</v>
      </c>
      <c r="AA474" s="3">
        <v>0</v>
      </c>
      <c r="AB474" s="8">
        <v>0</v>
      </c>
      <c r="AC474" s="3">
        <v>0</v>
      </c>
      <c r="AD474" s="3">
        <v>0</v>
      </c>
      <c r="AE474" s="3">
        <v>0</v>
      </c>
    </row>
    <row r="475" spans="15:31" x14ac:dyDescent="0.25">
      <c r="O475" s="3" t="s">
        <v>465</v>
      </c>
      <c r="P475" s="3">
        <v>0</v>
      </c>
      <c r="Q475" s="3">
        <v>0</v>
      </c>
      <c r="R475" s="3">
        <v>0</v>
      </c>
      <c r="S475" s="3">
        <v>0</v>
      </c>
      <c r="T475" s="3">
        <v>0</v>
      </c>
      <c r="U475" s="3">
        <v>0</v>
      </c>
      <c r="V475" s="3">
        <v>0</v>
      </c>
      <c r="W475" s="3">
        <v>0</v>
      </c>
      <c r="X475" s="3">
        <v>0</v>
      </c>
      <c r="Y475" s="3">
        <v>0</v>
      </c>
      <c r="Z475" s="3">
        <v>0</v>
      </c>
      <c r="AA475" s="3">
        <v>0</v>
      </c>
      <c r="AB475" s="8">
        <v>0</v>
      </c>
      <c r="AC475" s="3">
        <v>0</v>
      </c>
      <c r="AD475" s="3">
        <v>0</v>
      </c>
      <c r="AE475" s="3">
        <v>0</v>
      </c>
    </row>
    <row r="476" spans="15:31" x14ac:dyDescent="0.25">
      <c r="O476" s="3" t="s">
        <v>466</v>
      </c>
      <c r="P476" s="3">
        <v>0</v>
      </c>
      <c r="Q476" s="3">
        <v>0</v>
      </c>
      <c r="R476" s="3">
        <v>0</v>
      </c>
      <c r="S476" s="3">
        <v>0</v>
      </c>
      <c r="T476" s="3">
        <v>0</v>
      </c>
      <c r="U476" s="3">
        <v>0</v>
      </c>
      <c r="V476" s="3">
        <v>0</v>
      </c>
      <c r="W476" s="3">
        <v>0</v>
      </c>
      <c r="X476" s="3">
        <v>0</v>
      </c>
      <c r="Y476" s="3">
        <v>0</v>
      </c>
      <c r="Z476" s="3">
        <v>0</v>
      </c>
      <c r="AA476" s="3">
        <v>0</v>
      </c>
      <c r="AB476" s="8">
        <v>0</v>
      </c>
      <c r="AC476" s="3">
        <v>0</v>
      </c>
      <c r="AD476" s="3">
        <v>0</v>
      </c>
      <c r="AE476" s="3">
        <v>0</v>
      </c>
    </row>
    <row r="477" spans="15:31" x14ac:dyDescent="0.25">
      <c r="O477" s="3" t="s">
        <v>467</v>
      </c>
      <c r="P477" s="3">
        <v>0</v>
      </c>
      <c r="Q477" s="3">
        <v>0</v>
      </c>
      <c r="R477" s="3">
        <v>0</v>
      </c>
      <c r="S477" s="3">
        <v>0</v>
      </c>
      <c r="T477" s="3">
        <v>0</v>
      </c>
      <c r="U477" s="3">
        <v>0</v>
      </c>
      <c r="V477" s="3">
        <v>0</v>
      </c>
      <c r="W477" s="3">
        <v>0</v>
      </c>
      <c r="X477" s="3">
        <v>0</v>
      </c>
      <c r="Y477" s="3">
        <v>0</v>
      </c>
      <c r="Z477" s="3">
        <v>0</v>
      </c>
      <c r="AA477" s="3">
        <v>0</v>
      </c>
      <c r="AB477" s="8">
        <v>0</v>
      </c>
      <c r="AC477" s="3">
        <v>0</v>
      </c>
      <c r="AD477" s="3">
        <v>0</v>
      </c>
      <c r="AE477" s="3">
        <v>0</v>
      </c>
    </row>
    <row r="478" spans="15:31" x14ac:dyDescent="0.25">
      <c r="O478" s="3" t="s">
        <v>468</v>
      </c>
      <c r="P478" s="3">
        <v>0</v>
      </c>
      <c r="Q478" s="3">
        <v>0</v>
      </c>
      <c r="R478" s="3">
        <v>0</v>
      </c>
      <c r="S478" s="3">
        <v>0</v>
      </c>
      <c r="T478" s="3">
        <v>0</v>
      </c>
      <c r="U478" s="3">
        <v>0</v>
      </c>
      <c r="V478" s="3">
        <v>0</v>
      </c>
      <c r="W478" s="3">
        <v>0</v>
      </c>
      <c r="X478" s="3">
        <v>0</v>
      </c>
      <c r="Y478" s="3">
        <v>0</v>
      </c>
      <c r="Z478" s="3">
        <v>0</v>
      </c>
      <c r="AA478" s="3">
        <v>0</v>
      </c>
      <c r="AB478" s="8">
        <v>0</v>
      </c>
      <c r="AC478" s="3">
        <v>0</v>
      </c>
      <c r="AD478" s="3">
        <v>0</v>
      </c>
      <c r="AE478" s="3">
        <v>0</v>
      </c>
    </row>
    <row r="479" spans="15:31" x14ac:dyDescent="0.25">
      <c r="O479" s="3" t="s">
        <v>469</v>
      </c>
      <c r="P479" s="3">
        <v>0</v>
      </c>
      <c r="Q479" s="3">
        <v>0</v>
      </c>
      <c r="R479" s="3">
        <v>0</v>
      </c>
      <c r="S479" s="3">
        <v>0</v>
      </c>
      <c r="T479" s="3">
        <v>0</v>
      </c>
      <c r="U479" s="3">
        <v>0</v>
      </c>
      <c r="V479" s="3">
        <v>0</v>
      </c>
      <c r="W479" s="3">
        <v>0</v>
      </c>
      <c r="X479" s="3">
        <v>0</v>
      </c>
      <c r="Y479" s="3">
        <v>0</v>
      </c>
      <c r="Z479" s="3">
        <v>0</v>
      </c>
      <c r="AA479" s="3">
        <v>0</v>
      </c>
      <c r="AB479" s="8">
        <v>0</v>
      </c>
      <c r="AC479" s="3">
        <v>0</v>
      </c>
      <c r="AD479" s="3">
        <v>0</v>
      </c>
      <c r="AE479" s="3">
        <v>0</v>
      </c>
    </row>
    <row r="480" spans="15:31" x14ac:dyDescent="0.25">
      <c r="O480" s="3" t="s">
        <v>470</v>
      </c>
      <c r="P480" s="3">
        <v>0</v>
      </c>
      <c r="Q480" s="3">
        <v>0</v>
      </c>
      <c r="R480" s="3">
        <v>0</v>
      </c>
      <c r="S480" s="3">
        <v>0</v>
      </c>
      <c r="T480" s="3">
        <v>0</v>
      </c>
      <c r="U480" s="3">
        <v>0</v>
      </c>
      <c r="V480" s="3">
        <v>0</v>
      </c>
      <c r="W480" s="3">
        <v>0</v>
      </c>
      <c r="X480" s="3">
        <v>0</v>
      </c>
      <c r="Y480" s="3">
        <v>0</v>
      </c>
      <c r="Z480" s="3">
        <v>0</v>
      </c>
      <c r="AA480" s="3">
        <v>0</v>
      </c>
      <c r="AB480" s="8">
        <v>0</v>
      </c>
      <c r="AC480" s="3">
        <v>0</v>
      </c>
      <c r="AD480" s="3">
        <v>0</v>
      </c>
      <c r="AE480" s="3">
        <v>0</v>
      </c>
    </row>
    <row r="481" spans="15:31" x14ac:dyDescent="0.25">
      <c r="O481" s="3" t="s">
        <v>471</v>
      </c>
      <c r="P481" s="3">
        <v>0</v>
      </c>
      <c r="Q481" s="3">
        <v>0</v>
      </c>
      <c r="R481" s="3">
        <v>0</v>
      </c>
      <c r="S481" s="3">
        <v>0</v>
      </c>
      <c r="T481" s="3">
        <v>0</v>
      </c>
      <c r="U481" s="3">
        <v>0</v>
      </c>
      <c r="V481" s="3">
        <v>0</v>
      </c>
      <c r="W481" s="3">
        <v>0</v>
      </c>
      <c r="X481" s="3">
        <v>0</v>
      </c>
      <c r="Y481" s="3">
        <v>0</v>
      </c>
      <c r="Z481" s="3">
        <v>0</v>
      </c>
      <c r="AA481" s="3">
        <v>0</v>
      </c>
      <c r="AB481" s="8">
        <v>0</v>
      </c>
      <c r="AC481" s="3">
        <v>0</v>
      </c>
      <c r="AD481" s="3">
        <v>0</v>
      </c>
      <c r="AE481" s="3">
        <v>0</v>
      </c>
    </row>
    <row r="482" spans="15:31" x14ac:dyDescent="0.25">
      <c r="O482" s="3" t="s">
        <v>472</v>
      </c>
      <c r="P482" s="3">
        <v>0</v>
      </c>
      <c r="Q482" s="3">
        <v>0</v>
      </c>
      <c r="R482" s="3">
        <v>0</v>
      </c>
      <c r="S482" s="3">
        <v>0</v>
      </c>
      <c r="T482" s="3">
        <v>0</v>
      </c>
      <c r="U482" s="3">
        <v>0</v>
      </c>
      <c r="V482" s="3">
        <v>0</v>
      </c>
      <c r="W482" s="3">
        <v>0</v>
      </c>
      <c r="X482" s="3">
        <v>0</v>
      </c>
      <c r="Y482" s="3">
        <v>0</v>
      </c>
      <c r="Z482" s="3">
        <v>0</v>
      </c>
      <c r="AA482" s="3">
        <v>0</v>
      </c>
      <c r="AB482" s="8">
        <v>0</v>
      </c>
      <c r="AC482" s="3">
        <v>0</v>
      </c>
      <c r="AD482" s="3">
        <v>0</v>
      </c>
      <c r="AE482" s="3">
        <v>0</v>
      </c>
    </row>
    <row r="483" spans="15:31" x14ac:dyDescent="0.25">
      <c r="O483" s="3" t="s">
        <v>473</v>
      </c>
      <c r="P483" s="3">
        <v>0</v>
      </c>
      <c r="Q483" s="3">
        <v>0</v>
      </c>
      <c r="R483" s="3">
        <v>0</v>
      </c>
      <c r="S483" s="3">
        <v>0</v>
      </c>
      <c r="T483" s="3">
        <v>0</v>
      </c>
      <c r="U483" s="3">
        <v>0</v>
      </c>
      <c r="V483" s="3">
        <v>0</v>
      </c>
      <c r="W483" s="3">
        <v>0</v>
      </c>
      <c r="X483" s="3">
        <v>0</v>
      </c>
      <c r="Y483" s="3">
        <v>0</v>
      </c>
      <c r="Z483" s="3">
        <v>0</v>
      </c>
      <c r="AA483" s="3">
        <v>0</v>
      </c>
      <c r="AB483" s="8">
        <v>0</v>
      </c>
      <c r="AC483" s="3">
        <v>0</v>
      </c>
      <c r="AD483" s="3">
        <v>0</v>
      </c>
      <c r="AE483" s="3">
        <v>0</v>
      </c>
    </row>
    <row r="484" spans="15:31" x14ac:dyDescent="0.25">
      <c r="O484" s="3" t="s">
        <v>474</v>
      </c>
      <c r="P484" s="3">
        <v>0</v>
      </c>
      <c r="Q484" s="3">
        <v>0</v>
      </c>
      <c r="R484" s="3">
        <v>0</v>
      </c>
      <c r="S484" s="3">
        <v>0</v>
      </c>
      <c r="T484" s="3">
        <v>0</v>
      </c>
      <c r="U484" s="3">
        <v>0</v>
      </c>
      <c r="V484" s="3">
        <v>0</v>
      </c>
      <c r="W484" s="3">
        <v>0</v>
      </c>
      <c r="X484" s="3">
        <v>0</v>
      </c>
      <c r="Y484" s="3">
        <v>0</v>
      </c>
      <c r="Z484" s="3">
        <v>0</v>
      </c>
      <c r="AA484" s="3">
        <v>0</v>
      </c>
      <c r="AB484" s="8">
        <v>0</v>
      </c>
      <c r="AC484" s="3">
        <v>0</v>
      </c>
      <c r="AD484" s="3">
        <v>0</v>
      </c>
      <c r="AE484" s="3">
        <v>0</v>
      </c>
    </row>
    <row r="485" spans="15:31" x14ac:dyDescent="0.25">
      <c r="O485" s="3" t="s">
        <v>475</v>
      </c>
      <c r="P485" s="3">
        <v>0</v>
      </c>
      <c r="Q485" s="3">
        <v>0</v>
      </c>
      <c r="R485" s="3">
        <v>0</v>
      </c>
      <c r="S485" s="3">
        <v>0</v>
      </c>
      <c r="T485" s="3">
        <v>0</v>
      </c>
      <c r="U485" s="3">
        <v>0</v>
      </c>
      <c r="V485" s="3">
        <v>0</v>
      </c>
      <c r="W485" s="3">
        <v>0</v>
      </c>
      <c r="X485" s="3">
        <v>0</v>
      </c>
      <c r="Y485" s="3">
        <v>0</v>
      </c>
      <c r="Z485" s="3">
        <v>0</v>
      </c>
      <c r="AA485" s="3">
        <v>0</v>
      </c>
      <c r="AB485" s="8">
        <v>0</v>
      </c>
      <c r="AC485" s="3">
        <v>0</v>
      </c>
      <c r="AD485" s="3">
        <v>0</v>
      </c>
      <c r="AE485" s="3">
        <v>0</v>
      </c>
    </row>
    <row r="486" spans="15:31" x14ac:dyDescent="0.25">
      <c r="O486" s="3" t="s">
        <v>476</v>
      </c>
      <c r="P486" s="3">
        <v>1</v>
      </c>
      <c r="Q486" s="3">
        <v>0</v>
      </c>
      <c r="R486" s="3">
        <v>0</v>
      </c>
      <c r="S486" s="3">
        <v>0</v>
      </c>
      <c r="T486" s="3">
        <v>0</v>
      </c>
      <c r="U486" s="3">
        <v>0</v>
      </c>
      <c r="V486" s="3">
        <v>0</v>
      </c>
      <c r="W486" s="3">
        <v>0</v>
      </c>
      <c r="X486" s="3">
        <v>0</v>
      </c>
      <c r="Y486" s="3">
        <v>1</v>
      </c>
      <c r="Z486" s="3">
        <v>0</v>
      </c>
      <c r="AA486" s="3">
        <v>0</v>
      </c>
      <c r="AB486" s="8">
        <v>0</v>
      </c>
      <c r="AC486" s="3">
        <v>1</v>
      </c>
      <c r="AD486" s="3">
        <v>0</v>
      </c>
      <c r="AE486" s="3">
        <v>0</v>
      </c>
    </row>
    <row r="487" spans="15:31" x14ac:dyDescent="0.25">
      <c r="O487" s="3" t="s">
        <v>477</v>
      </c>
      <c r="P487" s="3">
        <v>0</v>
      </c>
      <c r="Q487" s="3">
        <v>0</v>
      </c>
      <c r="R487" s="3">
        <v>0</v>
      </c>
      <c r="S487" s="3">
        <v>0</v>
      </c>
      <c r="T487" s="3">
        <v>0</v>
      </c>
      <c r="U487" s="3">
        <v>0</v>
      </c>
      <c r="V487" s="3">
        <v>0</v>
      </c>
      <c r="W487" s="3">
        <v>0</v>
      </c>
      <c r="X487" s="3">
        <v>0</v>
      </c>
      <c r="Y487" s="3">
        <v>0</v>
      </c>
      <c r="Z487" s="3">
        <v>0</v>
      </c>
      <c r="AA487" s="3">
        <v>0</v>
      </c>
      <c r="AB487" s="8">
        <v>0</v>
      </c>
      <c r="AC487" s="3">
        <v>0</v>
      </c>
      <c r="AD487" s="3">
        <v>0</v>
      </c>
      <c r="AE487" s="3">
        <v>0</v>
      </c>
    </row>
    <row r="488" spans="15:31" x14ac:dyDescent="0.25">
      <c r="O488" s="3" t="s">
        <v>478</v>
      </c>
      <c r="P488" s="3">
        <v>0</v>
      </c>
      <c r="Q488" s="3">
        <v>0</v>
      </c>
      <c r="R488" s="3">
        <v>0</v>
      </c>
      <c r="S488" s="3">
        <v>0</v>
      </c>
      <c r="T488" s="3">
        <v>0</v>
      </c>
      <c r="U488" s="3">
        <v>0</v>
      </c>
      <c r="V488" s="3">
        <v>0</v>
      </c>
      <c r="W488" s="3">
        <v>0</v>
      </c>
      <c r="X488" s="3">
        <v>0</v>
      </c>
      <c r="Y488" s="3">
        <v>0</v>
      </c>
      <c r="Z488" s="3">
        <v>0</v>
      </c>
      <c r="AA488" s="3">
        <v>0</v>
      </c>
      <c r="AB488" s="8">
        <v>0</v>
      </c>
      <c r="AC488" s="3">
        <v>0</v>
      </c>
      <c r="AD488" s="3">
        <v>0</v>
      </c>
      <c r="AE488" s="3">
        <v>0</v>
      </c>
    </row>
    <row r="489" spans="15:31" x14ac:dyDescent="0.25">
      <c r="O489" s="3" t="s">
        <v>479</v>
      </c>
      <c r="P489" s="3">
        <v>0</v>
      </c>
      <c r="Q489" s="3">
        <v>0</v>
      </c>
      <c r="R489" s="3">
        <v>0</v>
      </c>
      <c r="S489" s="3">
        <v>0</v>
      </c>
      <c r="T489" s="3">
        <v>0</v>
      </c>
      <c r="U489" s="3">
        <v>0</v>
      </c>
      <c r="V489" s="3">
        <v>0</v>
      </c>
      <c r="W489" s="3">
        <v>0</v>
      </c>
      <c r="X489" s="3">
        <v>0</v>
      </c>
      <c r="Y489" s="3">
        <v>0</v>
      </c>
      <c r="Z489" s="3">
        <v>0</v>
      </c>
      <c r="AA489" s="3">
        <v>0</v>
      </c>
      <c r="AB489" s="8">
        <v>0</v>
      </c>
      <c r="AC489" s="3">
        <v>0</v>
      </c>
      <c r="AD489" s="3">
        <v>0</v>
      </c>
      <c r="AE489" s="3">
        <v>0</v>
      </c>
    </row>
    <row r="490" spans="15:31" x14ac:dyDescent="0.25">
      <c r="O490" s="3" t="s">
        <v>480</v>
      </c>
      <c r="P490" s="3">
        <v>0</v>
      </c>
      <c r="Q490" s="3">
        <v>0</v>
      </c>
      <c r="R490" s="3">
        <v>0</v>
      </c>
      <c r="S490" s="3">
        <v>0</v>
      </c>
      <c r="T490" s="3">
        <v>0</v>
      </c>
      <c r="U490" s="3">
        <v>0</v>
      </c>
      <c r="V490" s="3">
        <v>0</v>
      </c>
      <c r="W490" s="3">
        <v>0</v>
      </c>
      <c r="X490" s="3">
        <v>0</v>
      </c>
      <c r="Y490" s="3">
        <v>0</v>
      </c>
      <c r="Z490" s="3">
        <v>0</v>
      </c>
      <c r="AA490" s="3">
        <v>0</v>
      </c>
      <c r="AB490" s="8">
        <v>0</v>
      </c>
      <c r="AC490" s="3">
        <v>0</v>
      </c>
      <c r="AD490" s="3">
        <v>0</v>
      </c>
      <c r="AE490" s="3">
        <v>0</v>
      </c>
    </row>
    <row r="491" spans="15:31" x14ac:dyDescent="0.25">
      <c r="O491" s="3" t="s">
        <v>481</v>
      </c>
      <c r="P491" s="3">
        <v>0</v>
      </c>
      <c r="Q491" s="3">
        <v>0</v>
      </c>
      <c r="R491" s="3">
        <v>0</v>
      </c>
      <c r="S491" s="3">
        <v>0</v>
      </c>
      <c r="T491" s="3">
        <v>0</v>
      </c>
      <c r="U491" s="3">
        <v>0</v>
      </c>
      <c r="V491" s="3">
        <v>0</v>
      </c>
      <c r="W491" s="3">
        <v>0</v>
      </c>
      <c r="X491" s="3">
        <v>0</v>
      </c>
      <c r="Y491" s="3">
        <v>0</v>
      </c>
      <c r="Z491" s="3">
        <v>0</v>
      </c>
      <c r="AA491" s="3">
        <v>0</v>
      </c>
      <c r="AB491" s="8">
        <v>0</v>
      </c>
      <c r="AC491" s="3">
        <v>0</v>
      </c>
      <c r="AD491" s="3">
        <v>0</v>
      </c>
      <c r="AE491" s="3">
        <v>0</v>
      </c>
    </row>
    <row r="492" spans="15:31" x14ac:dyDescent="0.25">
      <c r="O492" s="3" t="s">
        <v>482</v>
      </c>
      <c r="P492" s="3">
        <v>0</v>
      </c>
      <c r="Q492" s="3">
        <v>0</v>
      </c>
      <c r="R492" s="3">
        <v>0</v>
      </c>
      <c r="S492" s="3">
        <v>0</v>
      </c>
      <c r="T492" s="3">
        <v>0</v>
      </c>
      <c r="U492" s="3">
        <v>0</v>
      </c>
      <c r="V492" s="3">
        <v>0</v>
      </c>
      <c r="W492" s="3">
        <v>0</v>
      </c>
      <c r="X492" s="3">
        <v>0</v>
      </c>
      <c r="Y492" s="3">
        <v>0</v>
      </c>
      <c r="Z492" s="3">
        <v>0</v>
      </c>
      <c r="AA492" s="3">
        <v>0</v>
      </c>
      <c r="AB492" s="8">
        <v>0</v>
      </c>
      <c r="AC492" s="3">
        <v>0</v>
      </c>
      <c r="AD492" s="3">
        <v>0</v>
      </c>
      <c r="AE492" s="3">
        <v>0</v>
      </c>
    </row>
    <row r="493" spans="15:31" x14ac:dyDescent="0.25">
      <c r="O493" s="3" t="s">
        <v>483</v>
      </c>
      <c r="P493" s="3">
        <v>0</v>
      </c>
      <c r="Q493" s="3">
        <v>0</v>
      </c>
      <c r="R493" s="3">
        <v>0</v>
      </c>
      <c r="S493" s="3">
        <v>0</v>
      </c>
      <c r="T493" s="3">
        <v>0</v>
      </c>
      <c r="U493" s="3">
        <v>0</v>
      </c>
      <c r="V493" s="3">
        <v>0</v>
      </c>
      <c r="W493" s="3">
        <v>0</v>
      </c>
      <c r="X493" s="3">
        <v>0</v>
      </c>
      <c r="Y493" s="3">
        <v>0</v>
      </c>
      <c r="Z493" s="3">
        <v>0</v>
      </c>
      <c r="AA493" s="3">
        <v>0</v>
      </c>
      <c r="AB493" s="8">
        <v>0</v>
      </c>
      <c r="AC493" s="3">
        <v>0</v>
      </c>
      <c r="AD493" s="3">
        <v>0</v>
      </c>
      <c r="AE493" s="3">
        <v>0</v>
      </c>
    </row>
    <row r="494" spans="15:31" x14ac:dyDescent="0.25">
      <c r="O494" s="3" t="s">
        <v>484</v>
      </c>
      <c r="P494" s="3">
        <v>0</v>
      </c>
      <c r="Q494" s="3">
        <v>0</v>
      </c>
      <c r="R494" s="3">
        <v>0</v>
      </c>
      <c r="S494" s="3">
        <v>0</v>
      </c>
      <c r="T494" s="3">
        <v>0</v>
      </c>
      <c r="U494" s="3">
        <v>0</v>
      </c>
      <c r="V494" s="3">
        <v>0</v>
      </c>
      <c r="W494" s="3">
        <v>0</v>
      </c>
      <c r="X494" s="3">
        <v>0</v>
      </c>
      <c r="Y494" s="3">
        <v>0</v>
      </c>
      <c r="Z494" s="3">
        <v>0</v>
      </c>
      <c r="AA494" s="3">
        <v>0</v>
      </c>
      <c r="AB494" s="8">
        <v>0</v>
      </c>
      <c r="AC494" s="3">
        <v>0</v>
      </c>
      <c r="AD494" s="3">
        <v>0</v>
      </c>
      <c r="AE494" s="3">
        <v>0</v>
      </c>
    </row>
    <row r="495" spans="15:31" x14ac:dyDescent="0.25">
      <c r="O495" s="3" t="s">
        <v>485</v>
      </c>
      <c r="P495" s="3">
        <v>0</v>
      </c>
      <c r="Q495" s="3">
        <v>0</v>
      </c>
      <c r="R495" s="3">
        <v>0</v>
      </c>
      <c r="S495" s="3">
        <v>0</v>
      </c>
      <c r="T495" s="3">
        <v>0</v>
      </c>
      <c r="U495" s="3">
        <v>0</v>
      </c>
      <c r="V495" s="3">
        <v>0</v>
      </c>
      <c r="W495" s="3">
        <v>0</v>
      </c>
      <c r="X495" s="3">
        <v>0</v>
      </c>
      <c r="Y495" s="3">
        <v>0</v>
      </c>
      <c r="Z495" s="3">
        <v>0</v>
      </c>
      <c r="AA495" s="3">
        <v>0</v>
      </c>
      <c r="AB495" s="8">
        <v>0</v>
      </c>
      <c r="AC495" s="3">
        <v>0</v>
      </c>
      <c r="AD495" s="3">
        <v>0</v>
      </c>
      <c r="AE495" s="3">
        <v>0</v>
      </c>
    </row>
    <row r="496" spans="15:31" x14ac:dyDescent="0.25">
      <c r="O496" s="3" t="s">
        <v>486</v>
      </c>
      <c r="P496" s="3">
        <v>0</v>
      </c>
      <c r="Q496" s="3">
        <v>0</v>
      </c>
      <c r="R496" s="3">
        <v>0</v>
      </c>
      <c r="S496" s="3">
        <v>0</v>
      </c>
      <c r="T496" s="3">
        <v>0</v>
      </c>
      <c r="U496" s="3">
        <v>0</v>
      </c>
      <c r="V496" s="3">
        <v>0</v>
      </c>
      <c r="W496" s="3">
        <v>0</v>
      </c>
      <c r="X496" s="3">
        <v>0</v>
      </c>
      <c r="Y496" s="3">
        <v>1</v>
      </c>
      <c r="Z496" s="3">
        <v>1</v>
      </c>
      <c r="AA496" s="3">
        <v>0</v>
      </c>
      <c r="AB496" s="8">
        <v>0</v>
      </c>
      <c r="AC496" s="3">
        <v>1</v>
      </c>
      <c r="AD496" s="3">
        <v>0</v>
      </c>
      <c r="AE496" s="3">
        <v>1</v>
      </c>
    </row>
    <row r="497" spans="15:31" x14ac:dyDescent="0.25">
      <c r="O497" s="3" t="s">
        <v>487</v>
      </c>
      <c r="P497" s="3">
        <v>0</v>
      </c>
      <c r="Q497" s="3">
        <v>0</v>
      </c>
      <c r="R497" s="3">
        <v>0</v>
      </c>
      <c r="S497" s="3">
        <v>0</v>
      </c>
      <c r="T497" s="3">
        <v>0</v>
      </c>
      <c r="U497" s="3">
        <v>0</v>
      </c>
      <c r="V497" s="3">
        <v>0</v>
      </c>
      <c r="W497" s="3">
        <v>0</v>
      </c>
      <c r="X497" s="3">
        <v>0</v>
      </c>
      <c r="Y497" s="3">
        <v>0</v>
      </c>
      <c r="Z497" s="3">
        <v>0</v>
      </c>
      <c r="AA497" s="3">
        <v>0</v>
      </c>
      <c r="AB497" s="8">
        <v>0</v>
      </c>
      <c r="AC497" s="3">
        <v>0</v>
      </c>
      <c r="AD497" s="3">
        <v>0</v>
      </c>
      <c r="AE497" s="3">
        <v>0</v>
      </c>
    </row>
    <row r="498" spans="15:31" x14ac:dyDescent="0.25">
      <c r="O498" s="3" t="s">
        <v>488</v>
      </c>
      <c r="P498" s="3">
        <v>0</v>
      </c>
      <c r="Q498" s="3">
        <v>0</v>
      </c>
      <c r="R498" s="3">
        <v>0</v>
      </c>
      <c r="S498" s="3">
        <v>0</v>
      </c>
      <c r="T498" s="3">
        <v>0</v>
      </c>
      <c r="U498" s="3">
        <v>0</v>
      </c>
      <c r="V498" s="3">
        <v>0</v>
      </c>
      <c r="W498" s="3">
        <v>0</v>
      </c>
      <c r="X498" s="3">
        <v>0</v>
      </c>
      <c r="Y498" s="3">
        <v>0</v>
      </c>
      <c r="Z498" s="3">
        <v>0</v>
      </c>
      <c r="AA498" s="3">
        <v>0</v>
      </c>
      <c r="AB498" s="8">
        <v>0</v>
      </c>
      <c r="AC498" s="3">
        <v>0</v>
      </c>
      <c r="AD498" s="3">
        <v>0</v>
      </c>
      <c r="AE498" s="3">
        <v>0</v>
      </c>
    </row>
    <row r="499" spans="15:31" x14ac:dyDescent="0.25">
      <c r="O499" s="3" t="s">
        <v>489</v>
      </c>
      <c r="P499" s="3">
        <v>0</v>
      </c>
      <c r="Q499" s="3">
        <v>0</v>
      </c>
      <c r="R499" s="3">
        <v>0</v>
      </c>
      <c r="S499" s="3">
        <v>0</v>
      </c>
      <c r="T499" s="3">
        <v>0</v>
      </c>
      <c r="U499" s="3">
        <v>0</v>
      </c>
      <c r="V499" s="3">
        <v>0</v>
      </c>
      <c r="W499" s="3">
        <v>0</v>
      </c>
      <c r="X499" s="3">
        <v>0</v>
      </c>
      <c r="Y499" s="3">
        <v>0</v>
      </c>
      <c r="Z499" s="3">
        <v>0</v>
      </c>
      <c r="AA499" s="3">
        <v>0</v>
      </c>
      <c r="AB499" s="8">
        <v>0</v>
      </c>
      <c r="AC499" s="3">
        <v>0</v>
      </c>
      <c r="AD499" s="3">
        <v>0</v>
      </c>
      <c r="AE499" s="3">
        <v>0</v>
      </c>
    </row>
    <row r="500" spans="15:31" x14ac:dyDescent="0.25">
      <c r="O500" s="3" t="s">
        <v>490</v>
      </c>
      <c r="P500" s="3">
        <v>0</v>
      </c>
      <c r="Q500" s="3">
        <v>0</v>
      </c>
      <c r="R500" s="3">
        <v>0</v>
      </c>
      <c r="S500" s="3">
        <v>0</v>
      </c>
      <c r="T500" s="3">
        <v>0</v>
      </c>
      <c r="U500" s="3">
        <v>0</v>
      </c>
      <c r="V500" s="3">
        <v>0</v>
      </c>
      <c r="W500" s="3">
        <v>0</v>
      </c>
      <c r="X500" s="3">
        <v>0</v>
      </c>
      <c r="Y500" s="3">
        <v>0</v>
      </c>
      <c r="Z500" s="3">
        <v>0</v>
      </c>
      <c r="AA500" s="3">
        <v>0</v>
      </c>
      <c r="AB500" s="8">
        <v>0</v>
      </c>
      <c r="AC500" s="3">
        <v>0</v>
      </c>
      <c r="AD500" s="3">
        <v>0</v>
      </c>
      <c r="AE500" s="3">
        <v>0</v>
      </c>
    </row>
    <row r="501" spans="15:31" x14ac:dyDescent="0.25">
      <c r="O501" s="3" t="s">
        <v>491</v>
      </c>
      <c r="P501" s="3">
        <v>0</v>
      </c>
      <c r="Q501" s="3">
        <v>0</v>
      </c>
      <c r="R501" s="3">
        <v>0</v>
      </c>
      <c r="S501" s="3">
        <v>0</v>
      </c>
      <c r="T501" s="3">
        <v>0</v>
      </c>
      <c r="U501" s="3">
        <v>0</v>
      </c>
      <c r="V501" s="3">
        <v>0</v>
      </c>
      <c r="W501" s="3">
        <v>0</v>
      </c>
      <c r="X501" s="3">
        <v>0</v>
      </c>
      <c r="Y501" s="3">
        <v>0</v>
      </c>
      <c r="Z501" s="3">
        <v>0</v>
      </c>
      <c r="AA501" s="3">
        <v>0</v>
      </c>
      <c r="AB501" s="8">
        <v>0</v>
      </c>
      <c r="AC501" s="3">
        <v>0</v>
      </c>
      <c r="AD501" s="3">
        <v>0</v>
      </c>
      <c r="AE501" s="3">
        <v>0</v>
      </c>
    </row>
    <row r="502" spans="15:31" x14ac:dyDescent="0.25">
      <c r="O502" s="3" t="s">
        <v>492</v>
      </c>
      <c r="P502" s="3">
        <v>0</v>
      </c>
      <c r="Q502" s="3">
        <v>0</v>
      </c>
      <c r="R502" s="3">
        <v>0</v>
      </c>
      <c r="S502" s="3">
        <v>0</v>
      </c>
      <c r="T502" s="3">
        <v>0</v>
      </c>
      <c r="U502" s="3">
        <v>0</v>
      </c>
      <c r="V502" s="3">
        <v>0</v>
      </c>
      <c r="W502" s="3">
        <v>0</v>
      </c>
      <c r="X502" s="3">
        <v>0</v>
      </c>
      <c r="Y502" s="3">
        <v>0</v>
      </c>
      <c r="Z502" s="3">
        <v>0</v>
      </c>
      <c r="AA502" s="3">
        <v>0</v>
      </c>
      <c r="AB502" s="8">
        <v>0</v>
      </c>
      <c r="AC502" s="3">
        <v>0</v>
      </c>
      <c r="AD502" s="3">
        <v>0</v>
      </c>
      <c r="AE502" s="3">
        <v>0</v>
      </c>
    </row>
    <row r="503" spans="15:31" x14ac:dyDescent="0.25">
      <c r="O503" s="3" t="s">
        <v>493</v>
      </c>
      <c r="P503" s="3">
        <v>0</v>
      </c>
      <c r="Q503" s="3">
        <v>0</v>
      </c>
      <c r="R503" s="3">
        <v>0</v>
      </c>
      <c r="S503" s="3">
        <v>0</v>
      </c>
      <c r="T503" s="3">
        <v>0</v>
      </c>
      <c r="U503" s="3">
        <v>0</v>
      </c>
      <c r="V503" s="3">
        <v>0</v>
      </c>
      <c r="W503" s="3">
        <v>0</v>
      </c>
      <c r="X503" s="3">
        <v>0</v>
      </c>
      <c r="Y503" s="3">
        <v>0</v>
      </c>
      <c r="Z503" s="3">
        <v>0</v>
      </c>
      <c r="AA503" s="3">
        <v>0</v>
      </c>
      <c r="AB503" s="8">
        <v>0</v>
      </c>
      <c r="AC503" s="3">
        <v>0</v>
      </c>
      <c r="AD503" s="3">
        <v>0</v>
      </c>
      <c r="AE503" s="3">
        <v>0</v>
      </c>
    </row>
    <row r="504" spans="15:31" x14ac:dyDescent="0.25">
      <c r="O504" s="3" t="s">
        <v>494</v>
      </c>
      <c r="P504" s="3">
        <v>0</v>
      </c>
      <c r="Q504" s="3">
        <v>0</v>
      </c>
      <c r="R504" s="3">
        <v>0</v>
      </c>
      <c r="S504" s="3">
        <v>0</v>
      </c>
      <c r="T504" s="3">
        <v>0</v>
      </c>
      <c r="U504" s="3">
        <v>0</v>
      </c>
      <c r="V504" s="3">
        <v>0</v>
      </c>
      <c r="W504" s="3">
        <v>0</v>
      </c>
      <c r="X504" s="3">
        <v>0</v>
      </c>
      <c r="Y504" s="3">
        <v>0</v>
      </c>
      <c r="Z504" s="3">
        <v>0</v>
      </c>
      <c r="AA504" s="3">
        <v>0</v>
      </c>
      <c r="AB504" s="8">
        <v>0</v>
      </c>
      <c r="AC504" s="3">
        <v>0</v>
      </c>
      <c r="AD504" s="3">
        <v>0</v>
      </c>
      <c r="AE504" s="3">
        <v>0</v>
      </c>
    </row>
    <row r="505" spans="15:31" x14ac:dyDescent="0.25">
      <c r="O505" s="3" t="s">
        <v>495</v>
      </c>
      <c r="P505" s="3">
        <v>0</v>
      </c>
      <c r="Q505" s="3">
        <v>0</v>
      </c>
      <c r="R505" s="3">
        <v>0</v>
      </c>
      <c r="S505" s="3">
        <v>0</v>
      </c>
      <c r="T505" s="3">
        <v>0</v>
      </c>
      <c r="U505" s="3">
        <v>0</v>
      </c>
      <c r="V505" s="3">
        <v>0</v>
      </c>
      <c r="W505" s="3">
        <v>0</v>
      </c>
      <c r="X505" s="3">
        <v>0</v>
      </c>
      <c r="Y505" s="3">
        <v>0</v>
      </c>
      <c r="Z505" s="3">
        <v>0</v>
      </c>
      <c r="AA505" s="3">
        <v>0</v>
      </c>
      <c r="AB505" s="8">
        <v>0</v>
      </c>
      <c r="AC505" s="3">
        <v>0</v>
      </c>
      <c r="AD505" s="3">
        <v>0</v>
      </c>
      <c r="AE505" s="3">
        <v>0</v>
      </c>
    </row>
    <row r="506" spans="15:31" x14ac:dyDescent="0.25">
      <c r="O506" s="3" t="s">
        <v>496</v>
      </c>
      <c r="P506" s="3">
        <v>0</v>
      </c>
      <c r="Q506" s="3">
        <v>0</v>
      </c>
      <c r="R506" s="3">
        <v>0</v>
      </c>
      <c r="S506" s="3">
        <v>0</v>
      </c>
      <c r="T506" s="3">
        <v>0</v>
      </c>
      <c r="U506" s="3">
        <v>0</v>
      </c>
      <c r="V506" s="3">
        <v>0</v>
      </c>
      <c r="W506" s="3">
        <v>0</v>
      </c>
      <c r="X506" s="3">
        <v>0</v>
      </c>
      <c r="Y506" s="3">
        <v>0</v>
      </c>
      <c r="Z506" s="3">
        <v>0</v>
      </c>
      <c r="AA506" s="3">
        <v>0</v>
      </c>
      <c r="AB506" s="8">
        <v>0</v>
      </c>
      <c r="AC506" s="3">
        <v>1</v>
      </c>
      <c r="AD506" s="3">
        <v>0</v>
      </c>
      <c r="AE506" s="3">
        <v>0</v>
      </c>
    </row>
    <row r="507" spans="15:31" x14ac:dyDescent="0.25">
      <c r="O507" s="3" t="s">
        <v>497</v>
      </c>
      <c r="P507" s="3">
        <v>0</v>
      </c>
      <c r="Q507" s="3">
        <v>0</v>
      </c>
      <c r="R507" s="3">
        <v>0</v>
      </c>
      <c r="S507" s="3">
        <v>0</v>
      </c>
      <c r="T507" s="3">
        <v>0</v>
      </c>
      <c r="U507" s="3">
        <v>0</v>
      </c>
      <c r="V507" s="3">
        <v>0</v>
      </c>
      <c r="W507" s="3">
        <v>0</v>
      </c>
      <c r="X507" s="3">
        <v>0</v>
      </c>
      <c r="Y507" s="3">
        <v>0</v>
      </c>
      <c r="Z507" s="3">
        <v>0</v>
      </c>
      <c r="AA507" s="3">
        <v>0</v>
      </c>
      <c r="AB507" s="8">
        <v>0</v>
      </c>
      <c r="AC507" s="3">
        <v>0</v>
      </c>
      <c r="AD507" s="3">
        <v>0</v>
      </c>
      <c r="AE507" s="3">
        <v>0</v>
      </c>
    </row>
    <row r="508" spans="15:31" x14ac:dyDescent="0.25">
      <c r="O508" s="3" t="s">
        <v>498</v>
      </c>
      <c r="P508" s="3">
        <v>0</v>
      </c>
      <c r="Q508" s="3">
        <v>0</v>
      </c>
      <c r="R508" s="3">
        <v>0</v>
      </c>
      <c r="S508" s="3">
        <v>0</v>
      </c>
      <c r="T508" s="3">
        <v>0</v>
      </c>
      <c r="U508" s="3">
        <v>0</v>
      </c>
      <c r="V508" s="3">
        <v>0</v>
      </c>
      <c r="W508" s="3">
        <v>0</v>
      </c>
      <c r="X508" s="3">
        <v>0</v>
      </c>
      <c r="Y508" s="3">
        <v>0</v>
      </c>
      <c r="Z508" s="3">
        <v>0</v>
      </c>
      <c r="AA508" s="3">
        <v>0</v>
      </c>
      <c r="AB508" s="8">
        <v>0</v>
      </c>
      <c r="AC508" s="3">
        <v>0</v>
      </c>
      <c r="AD508" s="3">
        <v>0</v>
      </c>
      <c r="AE508" s="3">
        <v>0</v>
      </c>
    </row>
    <row r="509" spans="15:31" x14ac:dyDescent="0.25">
      <c r="O509" s="3" t="s">
        <v>499</v>
      </c>
      <c r="P509" s="3">
        <v>0</v>
      </c>
      <c r="Q509" s="3">
        <v>0</v>
      </c>
      <c r="R509" s="3">
        <v>0</v>
      </c>
      <c r="S509" s="3">
        <v>0</v>
      </c>
      <c r="T509" s="3">
        <v>0</v>
      </c>
      <c r="U509" s="3">
        <v>0</v>
      </c>
      <c r="V509" s="3">
        <v>0</v>
      </c>
      <c r="W509" s="3">
        <v>0</v>
      </c>
      <c r="X509" s="3">
        <v>0</v>
      </c>
      <c r="Y509" s="3">
        <v>0</v>
      </c>
      <c r="Z509" s="3">
        <v>0</v>
      </c>
      <c r="AA509" s="3">
        <v>0</v>
      </c>
      <c r="AB509" s="8">
        <v>0</v>
      </c>
      <c r="AC509" s="3">
        <v>0</v>
      </c>
      <c r="AD509" s="3">
        <v>0</v>
      </c>
      <c r="AE509" s="3">
        <v>0</v>
      </c>
    </row>
    <row r="510" spans="15:31" x14ac:dyDescent="0.25">
      <c r="O510" s="3" t="s">
        <v>500</v>
      </c>
      <c r="P510" s="3">
        <v>0</v>
      </c>
      <c r="Q510" s="3">
        <v>0</v>
      </c>
      <c r="R510" s="3">
        <v>0</v>
      </c>
      <c r="S510" s="3">
        <v>0</v>
      </c>
      <c r="T510" s="3">
        <v>0</v>
      </c>
      <c r="U510" s="3">
        <v>0</v>
      </c>
      <c r="V510" s="3">
        <v>0</v>
      </c>
      <c r="W510" s="3">
        <v>0</v>
      </c>
      <c r="X510" s="3">
        <v>0</v>
      </c>
      <c r="Y510" s="3">
        <v>0</v>
      </c>
      <c r="Z510" s="3">
        <v>0</v>
      </c>
      <c r="AA510" s="3">
        <v>0</v>
      </c>
      <c r="AB510" s="8">
        <v>0</v>
      </c>
      <c r="AC510" s="3">
        <v>0</v>
      </c>
      <c r="AD510" s="3">
        <v>0</v>
      </c>
      <c r="AE510" s="3">
        <v>0</v>
      </c>
    </row>
    <row r="511" spans="15:31" x14ac:dyDescent="0.25">
      <c r="O511" s="3" t="s">
        <v>501</v>
      </c>
      <c r="P511" s="3">
        <v>0</v>
      </c>
      <c r="Q511" s="3">
        <v>0</v>
      </c>
      <c r="R511" s="3">
        <v>0</v>
      </c>
      <c r="S511" s="3">
        <v>0</v>
      </c>
      <c r="T511" s="3">
        <v>0</v>
      </c>
      <c r="U511" s="3">
        <v>0</v>
      </c>
      <c r="V511" s="3">
        <v>0</v>
      </c>
      <c r="W511" s="3">
        <v>0</v>
      </c>
      <c r="X511" s="3">
        <v>0</v>
      </c>
      <c r="Y511" s="3">
        <v>0</v>
      </c>
      <c r="Z511" s="3">
        <v>0</v>
      </c>
      <c r="AA511" s="3">
        <v>0</v>
      </c>
      <c r="AB511" s="8">
        <v>0</v>
      </c>
      <c r="AC511" s="3">
        <v>0</v>
      </c>
      <c r="AD511" s="3">
        <v>0</v>
      </c>
      <c r="AE511" s="3">
        <v>0</v>
      </c>
    </row>
    <row r="512" spans="15:31" x14ac:dyDescent="0.25">
      <c r="O512" s="3" t="s">
        <v>502</v>
      </c>
      <c r="P512" s="3">
        <v>0</v>
      </c>
      <c r="Q512" s="3">
        <v>0</v>
      </c>
      <c r="R512" s="3">
        <v>0</v>
      </c>
      <c r="S512" s="3">
        <v>0</v>
      </c>
      <c r="T512" s="3">
        <v>0</v>
      </c>
      <c r="U512" s="3">
        <v>0</v>
      </c>
      <c r="V512" s="3">
        <v>0</v>
      </c>
      <c r="W512" s="3">
        <v>0</v>
      </c>
      <c r="X512" s="3">
        <v>0</v>
      </c>
      <c r="Y512" s="3">
        <v>0</v>
      </c>
      <c r="Z512" s="3">
        <v>0</v>
      </c>
      <c r="AA512" s="3">
        <v>0</v>
      </c>
      <c r="AB512" s="8">
        <v>0</v>
      </c>
      <c r="AC512" s="3">
        <v>0</v>
      </c>
      <c r="AD512" s="3">
        <v>0</v>
      </c>
      <c r="AE512" s="3">
        <v>0</v>
      </c>
    </row>
    <row r="513" spans="15:31" x14ac:dyDescent="0.25">
      <c r="O513" s="3" t="s">
        <v>503</v>
      </c>
      <c r="P513" s="3">
        <v>0</v>
      </c>
      <c r="Q513" s="3">
        <v>0</v>
      </c>
      <c r="R513" s="3">
        <v>0</v>
      </c>
      <c r="S513" s="3">
        <v>0</v>
      </c>
      <c r="T513" s="3">
        <v>0</v>
      </c>
      <c r="U513" s="3">
        <v>0</v>
      </c>
      <c r="V513" s="3">
        <v>0</v>
      </c>
      <c r="W513" s="3">
        <v>0</v>
      </c>
      <c r="X513" s="3">
        <v>0</v>
      </c>
      <c r="Y513" s="3">
        <v>0</v>
      </c>
      <c r="Z513" s="3">
        <v>0</v>
      </c>
      <c r="AA513" s="3">
        <v>0</v>
      </c>
      <c r="AB513" s="8">
        <v>0</v>
      </c>
      <c r="AC513" s="3">
        <v>0</v>
      </c>
      <c r="AD513" s="3">
        <v>0</v>
      </c>
      <c r="AE513" s="3">
        <v>0</v>
      </c>
    </row>
    <row r="514" spans="15:31" x14ac:dyDescent="0.25">
      <c r="O514" s="3" t="s">
        <v>504</v>
      </c>
      <c r="P514" s="3">
        <v>0</v>
      </c>
      <c r="Q514" s="3">
        <v>0</v>
      </c>
      <c r="R514" s="3">
        <v>0</v>
      </c>
      <c r="S514" s="3">
        <v>0</v>
      </c>
      <c r="T514" s="3">
        <v>0</v>
      </c>
      <c r="U514" s="3">
        <v>0</v>
      </c>
      <c r="V514" s="3">
        <v>0</v>
      </c>
      <c r="W514" s="3">
        <v>0</v>
      </c>
      <c r="X514" s="3">
        <v>0</v>
      </c>
      <c r="Y514" s="3">
        <v>0</v>
      </c>
      <c r="Z514" s="3">
        <v>0</v>
      </c>
      <c r="AA514" s="3">
        <v>0</v>
      </c>
      <c r="AB514" s="8">
        <v>0</v>
      </c>
      <c r="AC514" s="3">
        <v>0</v>
      </c>
      <c r="AD514" s="3">
        <v>0</v>
      </c>
      <c r="AE514" s="3">
        <v>0</v>
      </c>
    </row>
    <row r="515" spans="15:31" x14ac:dyDescent="0.25">
      <c r="O515" s="3" t="s">
        <v>505</v>
      </c>
      <c r="P515" s="3">
        <v>0</v>
      </c>
      <c r="Q515" s="3">
        <v>0</v>
      </c>
      <c r="R515" s="3">
        <v>0</v>
      </c>
      <c r="S515" s="3">
        <v>0</v>
      </c>
      <c r="T515" s="3">
        <v>0</v>
      </c>
      <c r="U515" s="3">
        <v>0</v>
      </c>
      <c r="V515" s="3">
        <v>0</v>
      </c>
      <c r="W515" s="3">
        <v>0</v>
      </c>
      <c r="X515" s="3">
        <v>0</v>
      </c>
      <c r="Y515" s="3">
        <v>0</v>
      </c>
      <c r="Z515" s="3">
        <v>0</v>
      </c>
      <c r="AA515" s="3">
        <v>0</v>
      </c>
      <c r="AB515" s="8">
        <v>0</v>
      </c>
      <c r="AC515" s="3">
        <v>0</v>
      </c>
      <c r="AD515" s="3">
        <v>0</v>
      </c>
      <c r="AE515" s="3">
        <v>0</v>
      </c>
    </row>
    <row r="516" spans="15:31" x14ac:dyDescent="0.25">
      <c r="O516" s="3" t="s">
        <v>506</v>
      </c>
      <c r="P516" s="3">
        <v>0</v>
      </c>
      <c r="Q516" s="3">
        <v>0</v>
      </c>
      <c r="R516" s="3">
        <v>0</v>
      </c>
      <c r="S516" s="3">
        <v>0</v>
      </c>
      <c r="T516" s="3">
        <v>0</v>
      </c>
      <c r="U516" s="3">
        <v>0</v>
      </c>
      <c r="V516" s="3">
        <v>0</v>
      </c>
      <c r="W516" s="3">
        <v>0</v>
      </c>
      <c r="X516" s="3">
        <v>0</v>
      </c>
      <c r="Y516" s="3">
        <v>0</v>
      </c>
      <c r="Z516" s="3">
        <v>0</v>
      </c>
      <c r="AA516" s="3">
        <v>0</v>
      </c>
      <c r="AB516" s="8">
        <v>0</v>
      </c>
      <c r="AC516" s="3">
        <v>0</v>
      </c>
      <c r="AD516" s="3">
        <v>0</v>
      </c>
      <c r="AE516" s="3">
        <v>0</v>
      </c>
    </row>
    <row r="517" spans="15:31" x14ac:dyDescent="0.25">
      <c r="O517" s="3" t="s">
        <v>507</v>
      </c>
      <c r="P517" s="3">
        <v>0</v>
      </c>
      <c r="Q517" s="3">
        <v>0</v>
      </c>
      <c r="R517" s="3">
        <v>0</v>
      </c>
      <c r="S517" s="3">
        <v>0</v>
      </c>
      <c r="T517" s="3">
        <v>0</v>
      </c>
      <c r="U517" s="3">
        <v>0</v>
      </c>
      <c r="V517" s="3">
        <v>0</v>
      </c>
      <c r="W517" s="3">
        <v>0</v>
      </c>
      <c r="X517" s="3">
        <v>0</v>
      </c>
      <c r="Y517" s="3">
        <v>0</v>
      </c>
      <c r="Z517" s="3">
        <v>0</v>
      </c>
      <c r="AA517" s="3">
        <v>0</v>
      </c>
      <c r="AB517" s="8">
        <v>0</v>
      </c>
      <c r="AC517" s="3">
        <v>0</v>
      </c>
      <c r="AD517" s="3">
        <v>0</v>
      </c>
      <c r="AE517" s="3">
        <v>0</v>
      </c>
    </row>
    <row r="518" spans="15:31" x14ac:dyDescent="0.25">
      <c r="O518" s="3" t="s">
        <v>508</v>
      </c>
      <c r="P518" s="3">
        <v>0</v>
      </c>
      <c r="Q518" s="3">
        <v>1</v>
      </c>
      <c r="R518" s="3">
        <v>1</v>
      </c>
      <c r="S518" s="3">
        <v>0</v>
      </c>
      <c r="T518" s="3">
        <v>1</v>
      </c>
      <c r="U518" s="3">
        <v>0</v>
      </c>
      <c r="V518" s="3">
        <v>0</v>
      </c>
      <c r="W518" s="3">
        <v>0</v>
      </c>
      <c r="X518" s="3">
        <v>0</v>
      </c>
      <c r="Y518" s="3">
        <v>0</v>
      </c>
      <c r="Z518" s="3">
        <v>0</v>
      </c>
      <c r="AA518" s="3">
        <v>0</v>
      </c>
      <c r="AB518" s="8">
        <v>0</v>
      </c>
      <c r="AC518" s="3">
        <v>0</v>
      </c>
      <c r="AD518" s="3">
        <v>0</v>
      </c>
      <c r="AE518" s="3">
        <v>1</v>
      </c>
    </row>
    <row r="519" spans="15:31" x14ac:dyDescent="0.25">
      <c r="O519" s="3" t="s">
        <v>509</v>
      </c>
      <c r="P519" s="3">
        <v>0</v>
      </c>
      <c r="Q519" s="3">
        <v>0</v>
      </c>
      <c r="R519" s="3">
        <v>0</v>
      </c>
      <c r="S519" s="3">
        <v>0</v>
      </c>
      <c r="T519" s="3">
        <v>0</v>
      </c>
      <c r="U519" s="3">
        <v>0</v>
      </c>
      <c r="V519" s="3">
        <v>0</v>
      </c>
      <c r="W519" s="3">
        <v>0</v>
      </c>
      <c r="X519" s="3">
        <v>0</v>
      </c>
      <c r="Y519" s="3">
        <v>0</v>
      </c>
      <c r="Z519" s="3">
        <v>0</v>
      </c>
      <c r="AA519" s="3">
        <v>0</v>
      </c>
      <c r="AB519" s="8">
        <v>0</v>
      </c>
      <c r="AC519" s="3">
        <v>0</v>
      </c>
      <c r="AD519" s="3">
        <v>0</v>
      </c>
      <c r="AE519" s="3">
        <v>0</v>
      </c>
    </row>
    <row r="520" spans="15:31" x14ac:dyDescent="0.25">
      <c r="O520" s="3" t="s">
        <v>510</v>
      </c>
      <c r="P520" s="3">
        <v>0</v>
      </c>
      <c r="Q520" s="3">
        <v>0</v>
      </c>
      <c r="R520" s="3">
        <v>0</v>
      </c>
      <c r="S520" s="3">
        <v>0</v>
      </c>
      <c r="T520" s="3">
        <v>0</v>
      </c>
      <c r="U520" s="3">
        <v>0</v>
      </c>
      <c r="V520" s="3">
        <v>0</v>
      </c>
      <c r="W520" s="3">
        <v>0</v>
      </c>
      <c r="X520" s="3">
        <v>0</v>
      </c>
      <c r="Y520" s="3">
        <v>0</v>
      </c>
      <c r="Z520" s="3">
        <v>0</v>
      </c>
      <c r="AA520" s="3">
        <v>0</v>
      </c>
      <c r="AB520" s="8">
        <v>0</v>
      </c>
      <c r="AC520" s="3">
        <v>0</v>
      </c>
      <c r="AD520" s="3">
        <v>0</v>
      </c>
      <c r="AE520" s="3">
        <v>0</v>
      </c>
    </row>
    <row r="521" spans="15:31" x14ac:dyDescent="0.25">
      <c r="O521" s="3" t="s">
        <v>511</v>
      </c>
      <c r="P521" s="3">
        <v>0</v>
      </c>
      <c r="Q521" s="3">
        <v>0</v>
      </c>
      <c r="R521" s="3">
        <v>0</v>
      </c>
      <c r="S521" s="3">
        <v>0</v>
      </c>
      <c r="T521" s="3">
        <v>0</v>
      </c>
      <c r="U521" s="3">
        <v>0</v>
      </c>
      <c r="V521" s="3">
        <v>0</v>
      </c>
      <c r="W521" s="3">
        <v>0</v>
      </c>
      <c r="X521" s="3">
        <v>0</v>
      </c>
      <c r="Y521" s="3">
        <v>0</v>
      </c>
      <c r="Z521" s="3">
        <v>0</v>
      </c>
      <c r="AA521" s="3">
        <v>0</v>
      </c>
      <c r="AB521" s="8">
        <v>0</v>
      </c>
      <c r="AC521" s="3">
        <v>0</v>
      </c>
      <c r="AD521" s="3">
        <v>0</v>
      </c>
      <c r="AE521" s="3">
        <v>0</v>
      </c>
    </row>
    <row r="522" spans="15:31" x14ac:dyDescent="0.25">
      <c r="O522" s="3" t="s">
        <v>512</v>
      </c>
      <c r="P522" s="3">
        <v>0</v>
      </c>
      <c r="Q522" s="3">
        <v>0</v>
      </c>
      <c r="R522" s="3">
        <v>0</v>
      </c>
      <c r="S522" s="3">
        <v>0</v>
      </c>
      <c r="T522" s="3">
        <v>0</v>
      </c>
      <c r="U522" s="3">
        <v>0</v>
      </c>
      <c r="V522" s="3">
        <v>0</v>
      </c>
      <c r="W522" s="3">
        <v>0</v>
      </c>
      <c r="X522" s="3">
        <v>0</v>
      </c>
      <c r="Y522" s="3">
        <v>0</v>
      </c>
      <c r="Z522" s="3">
        <v>0</v>
      </c>
      <c r="AA522" s="3">
        <v>0</v>
      </c>
      <c r="AB522" s="8">
        <v>0</v>
      </c>
      <c r="AC522" s="3">
        <v>0</v>
      </c>
      <c r="AD522" s="3">
        <v>0</v>
      </c>
      <c r="AE522" s="3">
        <v>0</v>
      </c>
    </row>
    <row r="523" spans="15:31" x14ac:dyDescent="0.25">
      <c r="O523" s="3" t="s">
        <v>513</v>
      </c>
      <c r="P523" s="3">
        <v>0</v>
      </c>
      <c r="Q523" s="3">
        <v>1</v>
      </c>
      <c r="R523" s="3">
        <v>1</v>
      </c>
      <c r="S523" s="3">
        <v>0</v>
      </c>
      <c r="T523" s="3">
        <v>0</v>
      </c>
      <c r="U523" s="3">
        <v>0</v>
      </c>
      <c r="V523" s="3">
        <v>0</v>
      </c>
      <c r="W523" s="3">
        <v>1</v>
      </c>
      <c r="X523" s="3">
        <v>1</v>
      </c>
      <c r="Y523" s="3">
        <v>1</v>
      </c>
      <c r="Z523" s="3">
        <v>0</v>
      </c>
      <c r="AA523" s="3">
        <v>0</v>
      </c>
      <c r="AB523" s="8">
        <v>0</v>
      </c>
      <c r="AC523" s="3">
        <v>1</v>
      </c>
      <c r="AD523" s="3">
        <v>1</v>
      </c>
      <c r="AE523" s="3">
        <v>1</v>
      </c>
    </row>
    <row r="524" spans="15:31" x14ac:dyDescent="0.25">
      <c r="O524" s="3" t="s">
        <v>514</v>
      </c>
      <c r="P524" s="3">
        <v>0</v>
      </c>
      <c r="Q524" s="3">
        <v>0</v>
      </c>
      <c r="R524" s="3">
        <v>0</v>
      </c>
      <c r="S524" s="3">
        <v>0</v>
      </c>
      <c r="T524" s="3">
        <v>0</v>
      </c>
      <c r="U524" s="3">
        <v>0</v>
      </c>
      <c r="V524" s="3">
        <v>0</v>
      </c>
      <c r="W524" s="3">
        <v>0</v>
      </c>
      <c r="X524" s="3">
        <v>0</v>
      </c>
      <c r="Y524" s="3">
        <v>0</v>
      </c>
      <c r="Z524" s="3">
        <v>0</v>
      </c>
      <c r="AA524" s="3">
        <v>0</v>
      </c>
      <c r="AB524" s="8">
        <v>0</v>
      </c>
      <c r="AC524" s="3">
        <v>0</v>
      </c>
      <c r="AD524" s="3">
        <v>0</v>
      </c>
      <c r="AE524" s="3">
        <v>0</v>
      </c>
    </row>
    <row r="525" spans="15:31" x14ac:dyDescent="0.25">
      <c r="O525" s="3" t="s">
        <v>515</v>
      </c>
      <c r="P525" s="3">
        <v>0</v>
      </c>
      <c r="Q525" s="3">
        <v>0</v>
      </c>
      <c r="R525" s="3">
        <v>0</v>
      </c>
      <c r="S525" s="3">
        <v>0</v>
      </c>
      <c r="T525" s="3">
        <v>0</v>
      </c>
      <c r="U525" s="3">
        <v>0</v>
      </c>
      <c r="V525" s="3">
        <v>0</v>
      </c>
      <c r="W525" s="3">
        <v>0</v>
      </c>
      <c r="X525" s="3">
        <v>0</v>
      </c>
      <c r="Y525" s="3">
        <v>0</v>
      </c>
      <c r="Z525" s="3">
        <v>0</v>
      </c>
      <c r="AA525" s="3">
        <v>0</v>
      </c>
      <c r="AB525" s="8">
        <v>0</v>
      </c>
      <c r="AC525" s="3">
        <v>0</v>
      </c>
      <c r="AD525" s="3">
        <v>0</v>
      </c>
      <c r="AE525" s="3">
        <v>0</v>
      </c>
    </row>
    <row r="526" spans="15:31" x14ac:dyDescent="0.25">
      <c r="O526" s="3" t="s">
        <v>516</v>
      </c>
      <c r="P526" s="3">
        <v>0</v>
      </c>
      <c r="Q526" s="3">
        <v>0</v>
      </c>
      <c r="R526" s="3">
        <v>0</v>
      </c>
      <c r="S526" s="3">
        <v>0</v>
      </c>
      <c r="T526" s="3">
        <v>0</v>
      </c>
      <c r="U526" s="3">
        <v>0</v>
      </c>
      <c r="V526" s="3">
        <v>0</v>
      </c>
      <c r="W526" s="3">
        <v>0</v>
      </c>
      <c r="X526" s="3">
        <v>0</v>
      </c>
      <c r="Y526" s="3">
        <v>0</v>
      </c>
      <c r="Z526" s="3">
        <v>0</v>
      </c>
      <c r="AA526" s="3">
        <v>0</v>
      </c>
      <c r="AB526" s="8">
        <v>0</v>
      </c>
      <c r="AC526" s="3">
        <v>0</v>
      </c>
      <c r="AD526" s="3">
        <v>0</v>
      </c>
      <c r="AE526" s="3">
        <v>0</v>
      </c>
    </row>
    <row r="527" spans="15:31" x14ac:dyDescent="0.25">
      <c r="O527" s="3" t="s">
        <v>517</v>
      </c>
      <c r="P527" s="3">
        <v>1</v>
      </c>
      <c r="Q527" s="3">
        <v>0</v>
      </c>
      <c r="R527" s="3">
        <v>0</v>
      </c>
      <c r="S527" s="3">
        <v>0</v>
      </c>
      <c r="T527" s="3">
        <v>0</v>
      </c>
      <c r="U527" s="3">
        <v>0</v>
      </c>
      <c r="V527" s="3">
        <v>0</v>
      </c>
      <c r="W527" s="3">
        <v>0</v>
      </c>
      <c r="X527" s="3">
        <v>0</v>
      </c>
      <c r="Y527" s="3">
        <v>0</v>
      </c>
      <c r="Z527" s="3">
        <v>0</v>
      </c>
      <c r="AA527" s="3">
        <v>0</v>
      </c>
      <c r="AB527" s="8">
        <v>0</v>
      </c>
      <c r="AC527" s="3">
        <v>0</v>
      </c>
      <c r="AD527" s="3">
        <v>0</v>
      </c>
      <c r="AE527" s="3">
        <v>0</v>
      </c>
    </row>
    <row r="528" spans="15:31" x14ac:dyDescent="0.25">
      <c r="O528" s="3" t="s">
        <v>518</v>
      </c>
      <c r="P528" s="3">
        <v>0</v>
      </c>
      <c r="Q528" s="3">
        <v>0</v>
      </c>
      <c r="R528" s="3">
        <v>0</v>
      </c>
      <c r="S528" s="3">
        <v>0</v>
      </c>
      <c r="T528" s="3">
        <v>0</v>
      </c>
      <c r="U528" s="3">
        <v>0</v>
      </c>
      <c r="V528" s="3">
        <v>0</v>
      </c>
      <c r="W528" s="3">
        <v>0</v>
      </c>
      <c r="X528" s="3">
        <v>0</v>
      </c>
      <c r="Y528" s="3">
        <v>0</v>
      </c>
      <c r="Z528" s="3">
        <v>0</v>
      </c>
      <c r="AA528" s="3">
        <v>0</v>
      </c>
      <c r="AB528" s="8">
        <v>0</v>
      </c>
      <c r="AC528" s="3">
        <v>0</v>
      </c>
      <c r="AD528" s="3">
        <v>0</v>
      </c>
      <c r="AE528" s="3">
        <v>0</v>
      </c>
    </row>
    <row r="529" spans="15:31" x14ac:dyDescent="0.25">
      <c r="O529" s="3" t="s">
        <v>519</v>
      </c>
      <c r="P529" s="3">
        <v>1</v>
      </c>
      <c r="Q529" s="3">
        <v>0</v>
      </c>
      <c r="R529" s="3">
        <v>0</v>
      </c>
      <c r="S529" s="3">
        <v>0</v>
      </c>
      <c r="T529" s="3">
        <v>0</v>
      </c>
      <c r="U529" s="3">
        <v>0</v>
      </c>
      <c r="V529" s="3">
        <v>0</v>
      </c>
      <c r="W529" s="3">
        <v>0</v>
      </c>
      <c r="X529" s="3">
        <v>0</v>
      </c>
      <c r="Y529" s="3">
        <v>0</v>
      </c>
      <c r="Z529" s="3">
        <v>0</v>
      </c>
      <c r="AA529" s="3">
        <v>0</v>
      </c>
      <c r="AB529" s="8">
        <v>0</v>
      </c>
      <c r="AC529" s="3">
        <v>0</v>
      </c>
      <c r="AD529" s="3">
        <v>0</v>
      </c>
      <c r="AE529" s="3">
        <v>0</v>
      </c>
    </row>
    <row r="530" spans="15:31" x14ac:dyDescent="0.25">
      <c r="O530" s="3" t="s">
        <v>520</v>
      </c>
      <c r="P530" s="3">
        <v>0</v>
      </c>
      <c r="Q530" s="3">
        <v>0</v>
      </c>
      <c r="R530" s="3">
        <v>0</v>
      </c>
      <c r="S530" s="3">
        <v>0</v>
      </c>
      <c r="T530" s="3">
        <v>0</v>
      </c>
      <c r="U530" s="3">
        <v>0</v>
      </c>
      <c r="V530" s="3">
        <v>0</v>
      </c>
      <c r="W530" s="3">
        <v>0</v>
      </c>
      <c r="X530" s="3">
        <v>0</v>
      </c>
      <c r="Y530" s="3">
        <v>0</v>
      </c>
      <c r="Z530" s="3">
        <v>0</v>
      </c>
      <c r="AA530" s="3">
        <v>0</v>
      </c>
      <c r="AB530" s="8">
        <v>0</v>
      </c>
      <c r="AC530" s="3">
        <v>0</v>
      </c>
      <c r="AD530" s="3">
        <v>0</v>
      </c>
      <c r="AE530" s="3">
        <v>0</v>
      </c>
    </row>
    <row r="531" spans="15:31" x14ac:dyDescent="0.25">
      <c r="O531" s="3" t="s">
        <v>521</v>
      </c>
      <c r="P531" s="3">
        <v>0</v>
      </c>
      <c r="Q531" s="3">
        <v>0</v>
      </c>
      <c r="R531" s="3">
        <v>0</v>
      </c>
      <c r="S531" s="3">
        <v>0</v>
      </c>
      <c r="T531" s="3">
        <v>0</v>
      </c>
      <c r="U531" s="3">
        <v>0</v>
      </c>
      <c r="V531" s="3">
        <v>0</v>
      </c>
      <c r="W531" s="3">
        <v>0</v>
      </c>
      <c r="X531" s="3">
        <v>0</v>
      </c>
      <c r="Y531" s="3">
        <v>0</v>
      </c>
      <c r="Z531" s="3">
        <v>0</v>
      </c>
      <c r="AA531" s="3">
        <v>0</v>
      </c>
      <c r="AB531" s="8">
        <v>0</v>
      </c>
      <c r="AC531" s="3">
        <v>0</v>
      </c>
      <c r="AD531" s="3">
        <v>0</v>
      </c>
      <c r="AE531" s="3">
        <v>0</v>
      </c>
    </row>
    <row r="532" spans="15:31" x14ac:dyDescent="0.25">
      <c r="O532" s="3" t="s">
        <v>541</v>
      </c>
      <c r="P532" s="3">
        <v>0</v>
      </c>
      <c r="Q532" s="3">
        <v>1</v>
      </c>
      <c r="R532" s="3">
        <v>1</v>
      </c>
      <c r="S532" s="3">
        <v>0</v>
      </c>
      <c r="T532" s="3">
        <v>1</v>
      </c>
      <c r="U532" s="3">
        <v>0</v>
      </c>
      <c r="V532" s="3">
        <v>0</v>
      </c>
      <c r="W532" s="3">
        <v>0</v>
      </c>
      <c r="X532" s="3">
        <v>1</v>
      </c>
      <c r="Y532" s="3">
        <v>0</v>
      </c>
      <c r="Z532" s="3">
        <v>0</v>
      </c>
      <c r="AA532" s="3">
        <v>0</v>
      </c>
      <c r="AB532" s="8">
        <v>0</v>
      </c>
      <c r="AC532" s="3">
        <v>0</v>
      </c>
      <c r="AD532" s="3">
        <v>0</v>
      </c>
      <c r="AE532" s="3">
        <v>0</v>
      </c>
    </row>
    <row r="533" spans="15:31" x14ac:dyDescent="0.25">
      <c r="O533" s="3" t="s">
        <v>522</v>
      </c>
      <c r="P533" s="3">
        <v>0</v>
      </c>
      <c r="Q533" s="3">
        <v>0</v>
      </c>
      <c r="R533" s="3">
        <v>0</v>
      </c>
      <c r="S533" s="3">
        <v>0</v>
      </c>
      <c r="T533" s="3">
        <v>0</v>
      </c>
      <c r="U533" s="3">
        <v>0</v>
      </c>
      <c r="V533" s="3">
        <v>0</v>
      </c>
      <c r="W533" s="3">
        <v>0</v>
      </c>
      <c r="X533" s="3">
        <v>0</v>
      </c>
      <c r="Y533" s="3">
        <v>0</v>
      </c>
      <c r="Z533" s="3">
        <v>0</v>
      </c>
      <c r="AA533" s="3">
        <v>0</v>
      </c>
      <c r="AB533" s="8">
        <v>0</v>
      </c>
      <c r="AC533" s="3">
        <v>0</v>
      </c>
      <c r="AD533" s="3">
        <v>0</v>
      </c>
      <c r="AE533" s="3">
        <v>0</v>
      </c>
    </row>
    <row r="534" spans="15:31" x14ac:dyDescent="0.25">
      <c r="O534" s="3" t="s">
        <v>523</v>
      </c>
      <c r="P534" s="3">
        <v>0</v>
      </c>
      <c r="Q534" s="3">
        <v>0</v>
      </c>
      <c r="R534" s="3">
        <v>0</v>
      </c>
      <c r="S534" s="3">
        <v>0</v>
      </c>
      <c r="T534" s="3">
        <v>0</v>
      </c>
      <c r="U534" s="3">
        <v>0</v>
      </c>
      <c r="V534" s="3">
        <v>0</v>
      </c>
      <c r="W534" s="3">
        <v>0</v>
      </c>
      <c r="X534" s="3">
        <v>0</v>
      </c>
      <c r="Y534" s="3">
        <v>0</v>
      </c>
      <c r="Z534" s="3">
        <v>0</v>
      </c>
      <c r="AA534" s="3">
        <v>0</v>
      </c>
      <c r="AB534" s="8">
        <v>0</v>
      </c>
      <c r="AC534" s="3">
        <v>0</v>
      </c>
      <c r="AD534" s="3">
        <v>0</v>
      </c>
      <c r="AE534" s="3">
        <v>0</v>
      </c>
    </row>
    <row r="535" spans="15:31" x14ac:dyDescent="0.25">
      <c r="O535" s="3" t="s">
        <v>524</v>
      </c>
      <c r="P535" s="3">
        <v>0</v>
      </c>
      <c r="Q535" s="3">
        <v>0</v>
      </c>
      <c r="R535" s="3">
        <v>0</v>
      </c>
      <c r="S535" s="3">
        <v>0</v>
      </c>
      <c r="T535" s="3">
        <v>0</v>
      </c>
      <c r="U535" s="3">
        <v>0</v>
      </c>
      <c r="V535" s="3">
        <v>0</v>
      </c>
      <c r="W535" s="3">
        <v>0</v>
      </c>
      <c r="X535" s="3">
        <v>0</v>
      </c>
      <c r="Y535" s="3">
        <v>0</v>
      </c>
      <c r="Z535" s="3">
        <v>0</v>
      </c>
      <c r="AA535" s="3">
        <v>0</v>
      </c>
      <c r="AB535" s="8">
        <v>0</v>
      </c>
      <c r="AC535" s="3">
        <v>0</v>
      </c>
      <c r="AD535" s="3">
        <v>0</v>
      </c>
      <c r="AE535" s="3">
        <v>0</v>
      </c>
    </row>
    <row r="536" spans="15:31" x14ac:dyDescent="0.25">
      <c r="O536" s="3" t="s">
        <v>525</v>
      </c>
      <c r="P536" s="3">
        <v>0</v>
      </c>
      <c r="Q536" s="3">
        <v>0</v>
      </c>
      <c r="R536" s="3">
        <v>0</v>
      </c>
      <c r="S536" s="3">
        <v>0</v>
      </c>
      <c r="T536" s="3">
        <v>0</v>
      </c>
      <c r="U536" s="3">
        <v>0</v>
      </c>
      <c r="V536" s="3">
        <v>0</v>
      </c>
      <c r="W536" s="3">
        <v>0</v>
      </c>
      <c r="X536" s="3">
        <v>1</v>
      </c>
      <c r="Y536" s="3">
        <v>1</v>
      </c>
      <c r="Z536" s="3">
        <v>1</v>
      </c>
      <c r="AA536" s="3">
        <v>1</v>
      </c>
      <c r="AB536" s="8">
        <v>0</v>
      </c>
      <c r="AC536" s="3">
        <v>1</v>
      </c>
      <c r="AD536" s="3">
        <v>0</v>
      </c>
      <c r="AE536" s="3">
        <v>0</v>
      </c>
    </row>
    <row r="537" spans="15:31" x14ac:dyDescent="0.25">
      <c r="O537" s="3" t="s">
        <v>526</v>
      </c>
      <c r="P537" s="3">
        <v>0</v>
      </c>
      <c r="Q537" s="3">
        <v>0</v>
      </c>
      <c r="R537" s="3">
        <v>0</v>
      </c>
      <c r="S537" s="3">
        <v>0</v>
      </c>
      <c r="T537" s="3">
        <v>0</v>
      </c>
      <c r="U537" s="3">
        <v>0</v>
      </c>
      <c r="V537" s="3">
        <v>0</v>
      </c>
      <c r="W537" s="3">
        <v>0</v>
      </c>
      <c r="X537" s="3">
        <v>0</v>
      </c>
      <c r="Y537" s="3">
        <v>0</v>
      </c>
      <c r="Z537" s="3">
        <v>0</v>
      </c>
      <c r="AA537" s="3">
        <v>0</v>
      </c>
      <c r="AB537" s="8">
        <v>0</v>
      </c>
      <c r="AC537" s="3">
        <v>0</v>
      </c>
      <c r="AD537" s="3">
        <v>0</v>
      </c>
      <c r="AE537" s="3">
        <v>0</v>
      </c>
    </row>
    <row r="538" spans="15:31" x14ac:dyDescent="0.25">
      <c r="O538" s="3" t="s">
        <v>527</v>
      </c>
      <c r="P538" s="3">
        <v>0</v>
      </c>
      <c r="Q538" s="3">
        <v>0</v>
      </c>
      <c r="R538" s="3">
        <v>0</v>
      </c>
      <c r="S538" s="3">
        <v>0</v>
      </c>
      <c r="T538" s="3">
        <v>0</v>
      </c>
      <c r="U538" s="3">
        <v>1</v>
      </c>
      <c r="V538" s="3">
        <v>0</v>
      </c>
      <c r="W538" s="3">
        <v>0</v>
      </c>
      <c r="X538" s="3">
        <v>0</v>
      </c>
      <c r="Y538" s="3">
        <v>0</v>
      </c>
      <c r="Z538" s="3">
        <v>0</v>
      </c>
      <c r="AA538" s="3">
        <v>0</v>
      </c>
      <c r="AB538" s="8">
        <v>0</v>
      </c>
      <c r="AC538" s="3">
        <v>0</v>
      </c>
      <c r="AD538" s="3">
        <v>0</v>
      </c>
      <c r="AE538" s="3">
        <v>0</v>
      </c>
    </row>
    <row r="539" spans="15:31" x14ac:dyDescent="0.25">
      <c r="O539" s="3" t="s">
        <v>528</v>
      </c>
      <c r="P539" s="3">
        <v>0</v>
      </c>
      <c r="Q539" s="3">
        <v>0</v>
      </c>
      <c r="R539" s="3">
        <v>0</v>
      </c>
      <c r="S539" s="3">
        <v>0</v>
      </c>
      <c r="T539" s="3">
        <v>0</v>
      </c>
      <c r="U539" s="3">
        <v>0</v>
      </c>
      <c r="V539" s="3">
        <v>0</v>
      </c>
      <c r="W539" s="3">
        <v>0</v>
      </c>
      <c r="X539" s="3">
        <v>0</v>
      </c>
      <c r="Y539" s="3">
        <v>0</v>
      </c>
      <c r="Z539" s="3">
        <v>0</v>
      </c>
      <c r="AA539" s="3">
        <v>0</v>
      </c>
      <c r="AB539" s="8">
        <v>0</v>
      </c>
      <c r="AC539" s="3">
        <v>0</v>
      </c>
      <c r="AD539" s="3">
        <v>0</v>
      </c>
      <c r="AE539" s="3">
        <v>0</v>
      </c>
    </row>
    <row r="540" spans="15:31" x14ac:dyDescent="0.25">
      <c r="O540" s="3" t="s">
        <v>529</v>
      </c>
      <c r="P540" s="3">
        <v>0</v>
      </c>
      <c r="Q540" s="3">
        <v>0</v>
      </c>
      <c r="R540" s="3">
        <v>0</v>
      </c>
      <c r="S540" s="3">
        <v>0</v>
      </c>
      <c r="T540" s="3">
        <v>0</v>
      </c>
      <c r="U540" s="3">
        <v>0</v>
      </c>
      <c r="V540" s="3">
        <v>0</v>
      </c>
      <c r="W540" s="3">
        <v>0</v>
      </c>
      <c r="X540" s="3">
        <v>0</v>
      </c>
      <c r="Y540" s="3">
        <v>0</v>
      </c>
      <c r="Z540" s="3">
        <v>0</v>
      </c>
      <c r="AA540" s="3">
        <v>0</v>
      </c>
      <c r="AB540" s="8">
        <v>0</v>
      </c>
      <c r="AC540" s="3">
        <v>0</v>
      </c>
      <c r="AD540" s="3">
        <v>0</v>
      </c>
      <c r="AE540" s="3">
        <v>0</v>
      </c>
    </row>
    <row r="541" spans="15:31" x14ac:dyDescent="0.25">
      <c r="O541" s="3" t="s">
        <v>530</v>
      </c>
      <c r="P541" s="3">
        <v>0</v>
      </c>
      <c r="Q541" s="3">
        <v>0</v>
      </c>
      <c r="R541" s="3">
        <v>0</v>
      </c>
      <c r="S541" s="3">
        <v>0</v>
      </c>
      <c r="T541" s="3">
        <v>0</v>
      </c>
      <c r="U541" s="3">
        <v>0</v>
      </c>
      <c r="V541" s="3">
        <v>0</v>
      </c>
      <c r="W541" s="3">
        <v>0</v>
      </c>
      <c r="X541" s="3">
        <v>0</v>
      </c>
      <c r="Y541" s="3">
        <v>0</v>
      </c>
      <c r="Z541" s="3">
        <v>0</v>
      </c>
      <c r="AA541" s="3">
        <v>0</v>
      </c>
      <c r="AB541" s="8">
        <v>0</v>
      </c>
      <c r="AC541" s="3">
        <v>0</v>
      </c>
      <c r="AD541" s="3">
        <v>0</v>
      </c>
      <c r="AE541" s="3">
        <v>0</v>
      </c>
    </row>
    <row r="542" spans="15:31" x14ac:dyDescent="0.25">
      <c r="O542" s="3" t="s">
        <v>531</v>
      </c>
      <c r="P542" s="3">
        <v>0</v>
      </c>
      <c r="Q542" s="3">
        <v>0</v>
      </c>
      <c r="R542" s="3">
        <v>0</v>
      </c>
      <c r="S542" s="3">
        <v>0</v>
      </c>
      <c r="T542" s="3">
        <v>0</v>
      </c>
      <c r="U542" s="3">
        <v>0</v>
      </c>
      <c r="V542" s="3">
        <v>0</v>
      </c>
      <c r="W542" s="3">
        <v>0</v>
      </c>
      <c r="X542" s="3">
        <v>0</v>
      </c>
      <c r="Y542" s="3">
        <v>0</v>
      </c>
      <c r="Z542" s="3">
        <v>0</v>
      </c>
      <c r="AA542" s="3">
        <v>0</v>
      </c>
      <c r="AB542" s="8">
        <v>0</v>
      </c>
      <c r="AC542" s="3">
        <v>0</v>
      </c>
      <c r="AD542" s="3">
        <v>0</v>
      </c>
      <c r="AE542" s="3">
        <v>0</v>
      </c>
    </row>
    <row r="543" spans="15:31" x14ac:dyDescent="0.25">
      <c r="O543" s="3" t="s">
        <v>532</v>
      </c>
      <c r="P543" s="3">
        <v>0</v>
      </c>
      <c r="Q543" s="3">
        <v>0</v>
      </c>
      <c r="R543" s="3">
        <v>0</v>
      </c>
      <c r="S543" s="3">
        <v>1</v>
      </c>
      <c r="T543" s="3">
        <v>0</v>
      </c>
      <c r="U543" s="3">
        <v>0</v>
      </c>
      <c r="V543" s="3">
        <v>0</v>
      </c>
      <c r="W543" s="3">
        <v>0</v>
      </c>
      <c r="X543" s="3">
        <v>0</v>
      </c>
      <c r="Y543" s="3">
        <v>0</v>
      </c>
      <c r="Z543" s="3">
        <v>0</v>
      </c>
      <c r="AA543" s="3">
        <v>0</v>
      </c>
      <c r="AB543" s="8">
        <v>0</v>
      </c>
      <c r="AC543" s="3">
        <v>0</v>
      </c>
      <c r="AD543" s="3">
        <v>0</v>
      </c>
      <c r="AE543" s="3">
        <v>0</v>
      </c>
    </row>
    <row r="544" spans="15:31" x14ac:dyDescent="0.25">
      <c r="O544" s="3" t="s">
        <v>533</v>
      </c>
      <c r="P544" s="3">
        <v>0</v>
      </c>
      <c r="Q544" s="3">
        <v>0</v>
      </c>
      <c r="R544" s="3">
        <v>0</v>
      </c>
      <c r="S544" s="3">
        <v>0</v>
      </c>
      <c r="T544" s="3">
        <v>0</v>
      </c>
      <c r="U544" s="3">
        <v>0</v>
      </c>
      <c r="V544" s="3">
        <v>0</v>
      </c>
      <c r="W544" s="3">
        <v>0</v>
      </c>
      <c r="X544" s="3">
        <v>0</v>
      </c>
      <c r="Y544" s="3">
        <v>0</v>
      </c>
      <c r="Z544" s="3">
        <v>0</v>
      </c>
      <c r="AA544" s="3">
        <v>0</v>
      </c>
      <c r="AB544" s="8">
        <v>0</v>
      </c>
      <c r="AC544" s="3">
        <v>0</v>
      </c>
      <c r="AD544" s="3">
        <v>0</v>
      </c>
      <c r="AE544" s="3">
        <v>0</v>
      </c>
    </row>
    <row r="545" spans="15:31" x14ac:dyDescent="0.25">
      <c r="O545" s="3" t="s">
        <v>534</v>
      </c>
      <c r="P545" s="3">
        <v>0</v>
      </c>
      <c r="Q545" s="3">
        <v>0</v>
      </c>
      <c r="R545" s="3">
        <v>0</v>
      </c>
      <c r="S545" s="3">
        <v>0</v>
      </c>
      <c r="T545" s="3">
        <v>0</v>
      </c>
      <c r="U545" s="3">
        <v>0</v>
      </c>
      <c r="V545" s="3">
        <v>0</v>
      </c>
      <c r="W545" s="3">
        <v>0</v>
      </c>
      <c r="X545" s="3">
        <v>0</v>
      </c>
      <c r="Y545" s="3">
        <v>0</v>
      </c>
      <c r="Z545" s="3">
        <v>0</v>
      </c>
      <c r="AA545" s="3">
        <v>0</v>
      </c>
      <c r="AB545" s="8">
        <v>0</v>
      </c>
      <c r="AC545" s="3">
        <v>0</v>
      </c>
      <c r="AD545" s="3">
        <v>0</v>
      </c>
      <c r="AE545" s="3">
        <v>0</v>
      </c>
    </row>
    <row r="546" spans="15:31" x14ac:dyDescent="0.25">
      <c r="O546" s="3" t="s">
        <v>535</v>
      </c>
      <c r="P546" s="3">
        <v>0</v>
      </c>
      <c r="Q546" s="3">
        <v>0</v>
      </c>
      <c r="R546" s="3">
        <v>0</v>
      </c>
      <c r="S546" s="3">
        <v>0</v>
      </c>
      <c r="T546" s="3">
        <v>0</v>
      </c>
      <c r="U546" s="3">
        <v>0</v>
      </c>
      <c r="V546" s="3">
        <v>0</v>
      </c>
      <c r="W546" s="3">
        <v>0</v>
      </c>
      <c r="X546" s="3">
        <v>0</v>
      </c>
      <c r="Y546" s="3">
        <v>0</v>
      </c>
      <c r="Z546" s="3">
        <v>0</v>
      </c>
      <c r="AA546" s="3">
        <v>0</v>
      </c>
      <c r="AB546" s="8">
        <v>0</v>
      </c>
      <c r="AC546" s="3">
        <v>0</v>
      </c>
      <c r="AD546" s="3">
        <v>0</v>
      </c>
      <c r="AE546" s="3">
        <v>0</v>
      </c>
    </row>
    <row r="547" spans="15:31" x14ac:dyDescent="0.25">
      <c r="O547" s="3" t="s">
        <v>536</v>
      </c>
      <c r="P547" s="3">
        <v>0</v>
      </c>
      <c r="Q547" s="3">
        <v>0</v>
      </c>
      <c r="R547" s="3">
        <v>0</v>
      </c>
      <c r="S547" s="3">
        <v>0</v>
      </c>
      <c r="T547" s="3">
        <v>0</v>
      </c>
      <c r="U547" s="3">
        <v>0</v>
      </c>
      <c r="V547" s="3">
        <v>0</v>
      </c>
      <c r="W547" s="3">
        <v>0</v>
      </c>
      <c r="X547" s="3">
        <v>0</v>
      </c>
      <c r="Y547" s="3">
        <v>0</v>
      </c>
      <c r="Z547" s="3">
        <v>0</v>
      </c>
      <c r="AA547" s="3">
        <v>0</v>
      </c>
      <c r="AB547" s="8">
        <v>0</v>
      </c>
      <c r="AC547" s="3">
        <v>0</v>
      </c>
      <c r="AD547" s="3">
        <v>0</v>
      </c>
      <c r="AE547" s="3">
        <v>0</v>
      </c>
    </row>
    <row r="548" spans="15:31" x14ac:dyDescent="0.25">
      <c r="O548" s="3" t="s">
        <v>537</v>
      </c>
      <c r="P548" s="3">
        <v>0</v>
      </c>
      <c r="Q548" s="3">
        <v>0</v>
      </c>
      <c r="R548" s="3">
        <v>0</v>
      </c>
      <c r="S548" s="3">
        <v>0</v>
      </c>
      <c r="T548" s="3">
        <v>0</v>
      </c>
      <c r="U548" s="3">
        <v>0</v>
      </c>
      <c r="V548" s="3">
        <v>0</v>
      </c>
      <c r="W548" s="3">
        <v>0</v>
      </c>
      <c r="X548" s="3">
        <v>0</v>
      </c>
      <c r="Y548" s="3">
        <v>0</v>
      </c>
      <c r="Z548" s="3">
        <v>0</v>
      </c>
      <c r="AA548" s="3">
        <v>0</v>
      </c>
      <c r="AB548" s="8">
        <v>0</v>
      </c>
      <c r="AC548" s="3">
        <v>0</v>
      </c>
      <c r="AD548" s="3">
        <v>0</v>
      </c>
      <c r="AE548" s="3">
        <v>0</v>
      </c>
    </row>
    <row r="549" spans="15:31" x14ac:dyDescent="0.25">
      <c r="O549" s="3" t="s">
        <v>538</v>
      </c>
      <c r="P549" s="3">
        <v>0</v>
      </c>
      <c r="Q549" s="3">
        <v>0</v>
      </c>
      <c r="R549" s="3">
        <v>0</v>
      </c>
      <c r="S549" s="3">
        <v>0</v>
      </c>
      <c r="T549" s="3">
        <v>0</v>
      </c>
      <c r="U549" s="3">
        <v>0</v>
      </c>
      <c r="V549" s="3">
        <v>0</v>
      </c>
      <c r="W549" s="3">
        <v>0</v>
      </c>
      <c r="X549" s="3">
        <v>0</v>
      </c>
      <c r="Y549" s="3">
        <v>0</v>
      </c>
      <c r="Z549" s="3">
        <v>0</v>
      </c>
      <c r="AA549" s="3">
        <v>0</v>
      </c>
      <c r="AB549" s="8">
        <v>0</v>
      </c>
      <c r="AC549" s="3">
        <v>0</v>
      </c>
      <c r="AD549" s="3">
        <v>0</v>
      </c>
      <c r="AE549" s="3">
        <v>0</v>
      </c>
    </row>
  </sheetData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a) narrow endemic per ecoregion</vt:lpstr>
      <vt:lpstr>b) dominant grass suites</vt:lpstr>
      <vt:lpstr>c) fire-adapted FG</vt:lpstr>
      <vt:lpstr>d) highland sites NASA fire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Colleen Seymour</dc:creator>
  <cp:lastModifiedBy>Grant</cp:lastModifiedBy>
  <dcterms:created xsi:type="dcterms:W3CDTF">2016-11-13T18:45:03Z</dcterms:created>
  <dcterms:modified xsi:type="dcterms:W3CDTF">2020-08-11T12:19:56Z</dcterms:modified>
</cp:coreProperties>
</file>