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Table A1" sheetId="1" r:id="rId1"/>
    <sheet name="Table A2" sheetId="2" r:id="rId2"/>
    <sheet name="Table A3" sheetId="3" r:id="rId3"/>
    <sheet name="Table A4" sheetId="4" r:id="rId4"/>
  </sheets>
  <calcPr calcId="124519"/>
</workbook>
</file>

<file path=xl/calcChain.xml><?xml version="1.0" encoding="utf-8"?>
<calcChain xmlns="http://schemas.openxmlformats.org/spreadsheetml/2006/main">
  <c r="F42" i="4"/>
  <c r="F41"/>
  <c r="H33"/>
  <c r="G33"/>
  <c r="H15"/>
  <c r="G15"/>
  <c r="G5"/>
  <c r="H5" s="1"/>
</calcChain>
</file>

<file path=xl/sharedStrings.xml><?xml version="1.0" encoding="utf-8"?>
<sst xmlns="http://schemas.openxmlformats.org/spreadsheetml/2006/main" count="907" uniqueCount="388">
  <si>
    <t>Ind.</t>
  </si>
  <si>
    <t>Species</t>
  </si>
  <si>
    <t>A_akallopisos_1</t>
  </si>
  <si>
    <t>A_akallopisos_2</t>
  </si>
  <si>
    <t>A_taurus_1</t>
  </si>
  <si>
    <t>A_taurus_2</t>
  </si>
  <si>
    <t>A_taurus_3</t>
  </si>
  <si>
    <t>C_unimaculata_1</t>
  </si>
  <si>
    <t>C_unimaculata_2</t>
  </si>
  <si>
    <t>C_unimaculata_3</t>
  </si>
  <si>
    <t>D_perspicillatus_1</t>
  </si>
  <si>
    <t>D_perspicillatus_2</t>
  </si>
  <si>
    <t>H_plagiometopon_1</t>
  </si>
  <si>
    <t>H_plagiometopon_2</t>
  </si>
  <si>
    <t>P_aquilus_1</t>
  </si>
  <si>
    <t>P_aquilus_2</t>
  </si>
  <si>
    <t>P_lacrymatus_1</t>
  </si>
  <si>
    <t>P_lacrymatus_2</t>
  </si>
  <si>
    <t>P_lacrymatus_3</t>
  </si>
  <si>
    <t>P_microlepis_1</t>
  </si>
  <si>
    <t>P_microlepis_2</t>
  </si>
  <si>
    <t>P_trilineatus_1</t>
  </si>
  <si>
    <t>P_trilineatus_2</t>
  </si>
  <si>
    <t>P_trilineatus_3</t>
  </si>
  <si>
    <t>S_planifrons_1</t>
  </si>
  <si>
    <t>S_planifrons_2</t>
  </si>
  <si>
    <t>S_planifrons_3</t>
  </si>
  <si>
    <t>S_rectifraenum_1</t>
  </si>
  <si>
    <t>S_rectifraenum_2</t>
  </si>
  <si>
    <t>S_rectifraenum_3</t>
  </si>
  <si>
    <t>C_annulata_1</t>
  </si>
  <si>
    <t>C_annulata_2</t>
  </si>
  <si>
    <t>P_imitator_1</t>
  </si>
  <si>
    <t>P_imitator_2</t>
  </si>
  <si>
    <t>P_imitator_3</t>
  </si>
  <si>
    <t>P_sulfureus_2</t>
  </si>
  <si>
    <t>A_aureus_1</t>
  </si>
  <si>
    <t>A_clarkii_1</t>
  </si>
  <si>
    <t>A_leucogaster_1</t>
  </si>
  <si>
    <t>A_leucogaster_2</t>
  </si>
  <si>
    <t>A_leucogaster_3</t>
  </si>
  <si>
    <t>A_polyacanthus_1</t>
  </si>
  <si>
    <t>A_polyacanthus_2</t>
  </si>
  <si>
    <t>C_ambionensis_2</t>
  </si>
  <si>
    <t>C_dimidiata_2</t>
  </si>
  <si>
    <t>D_aruanus_1</t>
  </si>
  <si>
    <t>D_aruanus_2</t>
  </si>
  <si>
    <t>D_aruanus_3</t>
  </si>
  <si>
    <t>D_aruanus_4</t>
  </si>
  <si>
    <t>D_trimaculatus_1</t>
  </si>
  <si>
    <t>D_trimaculatus_2</t>
  </si>
  <si>
    <t>D_trimaculatus_3</t>
  </si>
  <si>
    <t>N_fuliginosus_1</t>
  </si>
  <si>
    <t>N_fuliginosus_2</t>
  </si>
  <si>
    <t>P_coelestis_1</t>
  </si>
  <si>
    <t>P_coelestis_2</t>
  </si>
  <si>
    <t>P_coelestis_3</t>
  </si>
  <si>
    <t>A_hirundo_1</t>
  </si>
  <si>
    <t>A_hirundo_2</t>
  </si>
  <si>
    <t>C_chromis_1</t>
  </si>
  <si>
    <t>C_chromis_2</t>
  </si>
  <si>
    <t>C_chromis_3</t>
  </si>
  <si>
    <t>C_cyanea_1</t>
  </si>
  <si>
    <t>C_cyanea_2</t>
  </si>
  <si>
    <t>C_opercularis_1</t>
  </si>
  <si>
    <t>P_lacrymatus_4</t>
  </si>
  <si>
    <t>P_lacrymatus_5</t>
  </si>
  <si>
    <t>P_lacrymatus_6</t>
  </si>
  <si>
    <t>S_rectifraenum_4</t>
  </si>
  <si>
    <t>S_rectifraenum_5</t>
  </si>
  <si>
    <t>S_rectifraenum_6</t>
  </si>
  <si>
    <t>S_rectifraenum_7</t>
  </si>
  <si>
    <t>S_rectifraenum_8</t>
  </si>
  <si>
    <t>C_chromis_4</t>
  </si>
  <si>
    <t>C_chromis_5</t>
  </si>
  <si>
    <t>A_troschelii_1</t>
  </si>
  <si>
    <t>A_troschelii_2</t>
  </si>
  <si>
    <t>A_troschelii_3</t>
  </si>
  <si>
    <t>A_troschelii_4</t>
  </si>
  <si>
    <t>grazer</t>
  </si>
  <si>
    <t>cmd</t>
  </si>
  <si>
    <t>B2 = biting-2; B1 = biting-1; B1* = biting after the surgical transection of the cerato-mandibular ligament.</t>
  </si>
  <si>
    <t>B1</t>
  </si>
  <si>
    <t>B1*</t>
  </si>
  <si>
    <t>B2</t>
  </si>
  <si>
    <t>ID</t>
  </si>
  <si>
    <t>References</t>
  </si>
  <si>
    <t>Food type</t>
  </si>
  <si>
    <t>Family</t>
  </si>
  <si>
    <t>SL_cm</t>
  </si>
  <si>
    <t>Durie (2004)</t>
  </si>
  <si>
    <t>Salmon eggs</t>
  </si>
  <si>
    <t>Cichlidae</t>
  </si>
  <si>
    <t>Collins (2017)</t>
  </si>
  <si>
    <t>Alive fish</t>
  </si>
  <si>
    <t>Serranidae</t>
  </si>
  <si>
    <t>Rice (2005)</t>
  </si>
  <si>
    <t>Fixed vegetal matter</t>
  </si>
  <si>
    <t>Scaridae</t>
  </si>
  <si>
    <t>Westneat (1989)</t>
  </si>
  <si>
    <t>Alive shrimp</t>
  </si>
  <si>
    <t>Labridae</t>
  </si>
  <si>
    <t>Quaranta (2011)</t>
  </si>
  <si>
    <t>Free frozen krill</t>
  </si>
  <si>
    <t>Embiotocidae</t>
  </si>
  <si>
    <t>Ferry-Graham (2002)</t>
  </si>
  <si>
    <t>Fixed prey</t>
  </si>
  <si>
    <t>Ferry-Graham (2010)</t>
  </si>
  <si>
    <t>Fundulidae</t>
  </si>
  <si>
    <t>Maie (2007)</t>
  </si>
  <si>
    <t>Alive artemia</t>
  </si>
  <si>
    <t>Gobiidae</t>
  </si>
  <si>
    <t>Richard (1995)</t>
  </si>
  <si>
    <t>Centrarchidae</t>
  </si>
  <si>
    <t>Westneat (1990)</t>
  </si>
  <si>
    <t>Lauder (1981)</t>
  </si>
  <si>
    <t>Alive guppy</t>
  </si>
  <si>
    <t>Osphronemidae</t>
  </si>
  <si>
    <t>Maie (2014)</t>
  </si>
  <si>
    <t>Eleotridae</t>
  </si>
  <si>
    <t>Westneat (1994)</t>
  </si>
  <si>
    <t>D</t>
  </si>
  <si>
    <t>Pomacentridae</t>
  </si>
  <si>
    <t>Moran (2018)</t>
  </si>
  <si>
    <t>Free earthworms</t>
  </si>
  <si>
    <t>Gibb (1995)</t>
  </si>
  <si>
    <t>Free pieces of prey</t>
  </si>
  <si>
    <t>Pleuronectidae</t>
  </si>
  <si>
    <t>Pomacanthidae</t>
  </si>
  <si>
    <t>Lemberg (2019)</t>
  </si>
  <si>
    <t>Lepisosteidae</t>
  </si>
  <si>
    <t>Poeciliidae</t>
  </si>
  <si>
    <t>Grobecker (1979)</t>
  </si>
  <si>
    <t>Synanceiidae</t>
  </si>
  <si>
    <t>Porter (2004)</t>
  </si>
  <si>
    <t>Belonidae</t>
  </si>
  <si>
    <t>Ferry-Graham (2001)</t>
  </si>
  <si>
    <t>Fixed prawn</t>
  </si>
  <si>
    <t>Copus (2013)</t>
  </si>
  <si>
    <t>Chaetodontidae</t>
  </si>
  <si>
    <t>Case (2008)</t>
  </si>
  <si>
    <t>Lutjanidae</t>
  </si>
  <si>
    <t>Lauder (1980)</t>
  </si>
  <si>
    <t>Sphyraenidae</t>
  </si>
  <si>
    <t>Antennariidae</t>
  </si>
  <si>
    <t>The ID of species is the same as in figure 6A.</t>
  </si>
  <si>
    <t>Westneat (2004)</t>
  </si>
  <si>
    <t>Hiodontidae</t>
  </si>
  <si>
    <t>Synodontidae</t>
  </si>
  <si>
    <t>Osteoglossidae</t>
  </si>
  <si>
    <t>Cynodontidae</t>
  </si>
  <si>
    <t>Atherinidae</t>
  </si>
  <si>
    <t>Elopidae</t>
  </si>
  <si>
    <t>Arapaimidae</t>
  </si>
  <si>
    <t>Muraenidae</t>
  </si>
  <si>
    <t>Esocidae</t>
  </si>
  <si>
    <t>Stephanoberycidae</t>
  </si>
  <si>
    <t>Salmonidae</t>
  </si>
  <si>
    <t>Gadidae</t>
  </si>
  <si>
    <t>Amiidae</t>
  </si>
  <si>
    <t>Scombridae</t>
  </si>
  <si>
    <t>Polymixiidae</t>
  </si>
  <si>
    <t>Scorpaenidae</t>
  </si>
  <si>
    <t>Clupeidae</t>
  </si>
  <si>
    <t>Serrasalmidae</t>
  </si>
  <si>
    <t>Cyprinidae</t>
  </si>
  <si>
    <t>Ariidae</t>
  </si>
  <si>
    <t>Holocentridae</t>
  </si>
  <si>
    <t>Aulostomidae</t>
  </si>
  <si>
    <t>Polypteridae</t>
  </si>
  <si>
    <t>Balistidae</t>
  </si>
  <si>
    <t>Aptenorotidae</t>
  </si>
  <si>
    <t>Parazenidae</t>
  </si>
  <si>
    <t>Moran (2014)</t>
  </si>
  <si>
    <t>Kyphosidae</t>
  </si>
  <si>
    <t>Roberts (2018)</t>
  </si>
  <si>
    <t>Hemitripteridae</t>
  </si>
  <si>
    <t>Cottidae</t>
  </si>
  <si>
    <t>Carlig (2018)</t>
  </si>
  <si>
    <t xml:space="preserve"> Nototheniidae</t>
  </si>
  <si>
    <t>items categories are indicated for each species.  Species are in the same order as in the figure 6B.</t>
  </si>
  <si>
    <t>Collins, A.B. and Motta P.J. (2017). A kinematic investigation into the feeding behavior of the Goliath grouper Epinephelus itajara. Environmental Biology of Fishes, 100:309-323.</t>
  </si>
  <si>
    <t>Quaranta K. 2011. Feeding morphology and kinematics in surfperches (Embiotocidae: Perciformes): Evolutionary and functional consequences. Thesis, California State University.</t>
  </si>
  <si>
    <t>Maie T. 2007. Feeding performance in hawaiian stream goby fishes: morphological and functional analysis. Thesis.</t>
  </si>
  <si>
    <t>Moran C.J., Rzucidlo, C.L., Carlowicz, R.M. and Gerry. P. 2018. Stereotyped feeding behaviors of polyphenic blluegill sunfish. Journal of Zoology,305:116-123</t>
  </si>
  <si>
    <t>Konown (2005)</t>
  </si>
  <si>
    <t>Lemberg J.B., Shubin, N.H. and Westneat M.W. 2019. Feeding kinematics and morphology of the alligator gar (Atractosteus spatula, Lacépède, 1803). Journal of morphology, 280: 1548-1570.</t>
  </si>
  <si>
    <r>
      <t>Case J.E., Westneast M.W. and Marshall C.D. 2008. Feeding biomechanics of juvenile red snapper (</t>
    </r>
    <r>
      <rPr>
        <i/>
        <sz val="11"/>
        <color theme="1"/>
        <rFont val="Calibri"/>
        <family val="2"/>
        <scheme val="minor"/>
      </rPr>
      <t>Lutjanus campechanus</t>
    </r>
    <r>
      <rPr>
        <sz val="11"/>
        <color theme="1"/>
        <rFont val="Calibri"/>
        <family val="2"/>
        <scheme val="minor"/>
      </rPr>
      <t xml:space="preserve">) from the northwestern Gulf of Mexico. </t>
    </r>
    <r>
      <rPr>
        <i/>
        <sz val="11"/>
        <color theme="1"/>
        <rFont val="Calibri"/>
        <family val="2"/>
        <scheme val="minor"/>
      </rPr>
      <t>The Journal of Experimental Biology</t>
    </r>
    <r>
      <rPr>
        <sz val="11"/>
        <color theme="1"/>
        <rFont val="Calibri"/>
        <family val="2"/>
        <scheme val="minor"/>
      </rPr>
      <t>, 211: 3826-3835.</t>
    </r>
  </si>
  <si>
    <r>
      <t xml:space="preserve">Copus J.M. and Gibb A.C. 2013. A forceful upper jaw facilitates picking-based prey capture: biomechanics of feeding in a butteflyfish, Chaetodon trichrous. </t>
    </r>
    <r>
      <rPr>
        <i/>
        <sz val="11"/>
        <color theme="1"/>
        <rFont val="Calibri"/>
        <family val="2"/>
        <scheme val="minor"/>
      </rPr>
      <t>Zoology</t>
    </r>
    <r>
      <rPr>
        <sz val="11"/>
        <color theme="1"/>
        <rFont val="Calibri"/>
        <family val="2"/>
        <scheme val="minor"/>
      </rPr>
      <t>, 116: 336-347.</t>
    </r>
  </si>
  <si>
    <r>
      <t xml:space="preserve">Durie C.J. and Turingan R.G. 2004. The effects of opercular linkage disruption on prey-capture kinematics in the teleost fish </t>
    </r>
    <r>
      <rPr>
        <i/>
        <sz val="11"/>
        <color theme="1"/>
        <rFont val="Calibri"/>
        <family val="2"/>
        <scheme val="minor"/>
      </rPr>
      <t>Sarotherodon melanotheron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Journal of Experimental zoology</t>
    </r>
    <r>
      <rPr>
        <sz val="11"/>
        <color theme="1"/>
        <rFont val="Calibri"/>
        <family val="2"/>
        <scheme val="minor"/>
      </rPr>
      <t>, 301A:642-653.</t>
    </r>
  </si>
  <si>
    <r>
      <t xml:space="preserve">Ferry-Graham L.A., Wainwright P.C., Westneat M.W. and Bellwood, D.R. 2001. Modulation of prey capture kinematics in the cheeklined wrasse </t>
    </r>
    <r>
      <rPr>
        <i/>
        <sz val="11"/>
        <color theme="1"/>
        <rFont val="Calibri"/>
        <family val="2"/>
        <scheme val="minor"/>
      </rPr>
      <t xml:space="preserve">Oxycheilinus digrammus  </t>
    </r>
    <r>
      <rPr>
        <sz val="11"/>
        <color theme="1"/>
        <rFont val="Calibri"/>
        <family val="2"/>
        <scheme val="minor"/>
      </rPr>
      <t xml:space="preserve">(Teleostei: Labridae). </t>
    </r>
    <r>
      <rPr>
        <i/>
        <sz val="11"/>
        <color theme="1"/>
        <rFont val="Calibri"/>
        <family val="2"/>
        <scheme val="minor"/>
      </rPr>
      <t xml:space="preserve">Journal of Experimental Zoology, </t>
    </r>
    <r>
      <rPr>
        <sz val="11"/>
        <color theme="1"/>
        <rFont val="Calibri"/>
        <family val="2"/>
        <scheme val="minor"/>
      </rPr>
      <t>290:88-100.</t>
    </r>
  </si>
  <si>
    <r>
      <t xml:space="preserve">Ferry-Graham L.A., Wainwright P.C., Westneat, M.W. and Bellwood, D.R. 2002. Mechanism of benthic prey capture in wrasses (Labridae). </t>
    </r>
    <r>
      <rPr>
        <i/>
        <sz val="11"/>
        <color theme="1"/>
        <rFont val="Calibri"/>
        <family val="2"/>
        <scheme val="minor"/>
      </rPr>
      <t>Marine Biology</t>
    </r>
    <r>
      <rPr>
        <sz val="11"/>
        <color theme="1"/>
        <rFont val="Calibri"/>
        <family val="2"/>
        <scheme val="minor"/>
      </rPr>
      <t>, 141:819-830.</t>
    </r>
  </si>
  <si>
    <r>
      <t xml:space="preserve">Ferry-Graham L.A., Hernandez L.A., Gibb A.C., Pace C. 2010. Unusual kinematic and jaw morphology associated with piscivory in the poeciliid, </t>
    </r>
    <r>
      <rPr>
        <i/>
        <sz val="11"/>
        <color theme="1"/>
        <rFont val="Calibri"/>
        <family val="2"/>
        <scheme val="minor"/>
      </rPr>
      <t>Belonesox belizanus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Zoology</t>
    </r>
    <r>
      <rPr>
        <sz val="11"/>
        <color theme="1"/>
        <rFont val="Calibri"/>
        <family val="2"/>
        <scheme val="minor"/>
      </rPr>
      <t>, 113:140-147.</t>
    </r>
  </si>
  <si>
    <r>
      <t>Gibb A.C. 1995. Kinematic of prey capture in a flatfish, P</t>
    </r>
    <r>
      <rPr>
        <i/>
        <sz val="11"/>
        <color theme="1"/>
        <rFont val="Calibri"/>
        <family val="2"/>
        <scheme val="minor"/>
      </rPr>
      <t>leuronichthys verticalis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The Journal of Experimental Biology</t>
    </r>
    <r>
      <rPr>
        <sz val="11"/>
        <color theme="1"/>
        <rFont val="Calibri"/>
        <family val="2"/>
        <scheme val="minor"/>
      </rPr>
      <t>, 198:1173-1183.</t>
    </r>
  </si>
  <si>
    <r>
      <t xml:space="preserve">Grobecker D.B. and Pietsch T.W. 1979. High-speed cinematographic evidence for ultrafast feeding in antennariid anglerfishes. </t>
    </r>
    <r>
      <rPr>
        <i/>
        <sz val="11"/>
        <color theme="1"/>
        <rFont val="Calibri"/>
        <family val="2"/>
        <scheme val="minor"/>
      </rPr>
      <t>Science</t>
    </r>
    <r>
      <rPr>
        <sz val="11"/>
        <color theme="1"/>
        <rFont val="Calibri"/>
        <family val="2"/>
        <scheme val="minor"/>
      </rPr>
      <t>, 205(14).</t>
    </r>
  </si>
  <si>
    <r>
      <t xml:space="preserve"> Konow N. and Bellwood, D.R. 2005. Prey-capture in </t>
    </r>
    <r>
      <rPr>
        <i/>
        <sz val="11"/>
        <color theme="1"/>
        <rFont val="Calibri"/>
        <family val="2"/>
        <scheme val="minor"/>
      </rPr>
      <t>Pomacanthus semicirculatus</t>
    </r>
    <r>
      <rPr>
        <sz val="11"/>
        <color theme="1"/>
        <rFont val="Calibri"/>
        <family val="2"/>
        <scheme val="minor"/>
      </rPr>
      <t xml:space="preserve"> (Teleostei, Pomacanthidae): functional implications of intramandibular joints in marine anglefishes. </t>
    </r>
    <r>
      <rPr>
        <i/>
        <sz val="11"/>
        <color theme="1"/>
        <rFont val="Calibri"/>
        <family val="2"/>
        <scheme val="minor"/>
      </rPr>
      <t>The Journal of Experimental Biology</t>
    </r>
    <r>
      <rPr>
        <sz val="11"/>
        <color theme="1"/>
        <rFont val="Calibri"/>
        <family val="2"/>
        <scheme val="minor"/>
      </rPr>
      <t xml:space="preserve">, 208:1421-1433. </t>
    </r>
  </si>
  <si>
    <r>
      <t xml:space="preserve">Lauder G.V. and Norton S.F. 1980. Asymmetrical muscle activity during feeding in the GAR, </t>
    </r>
    <r>
      <rPr>
        <i/>
        <sz val="11"/>
        <color theme="1"/>
        <rFont val="Calibri"/>
        <family val="2"/>
        <scheme val="minor"/>
      </rPr>
      <t>Lepisosteus oculatus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>Journal of Experimental Biology</t>
    </r>
    <r>
      <rPr>
        <sz val="11"/>
        <color theme="1"/>
        <rFont val="Calibri"/>
        <family val="2"/>
        <scheme val="minor"/>
      </rPr>
      <t>, 84:17-32.</t>
    </r>
  </si>
  <si>
    <r>
      <t xml:space="preserve">Lauder G.V. and Liem K.F. 1981. Prey capture by </t>
    </r>
    <r>
      <rPr>
        <i/>
        <sz val="11"/>
        <color theme="1"/>
        <rFont val="Calibri"/>
        <family val="2"/>
        <scheme val="minor"/>
      </rPr>
      <t>Luciocephalus pulcher</t>
    </r>
    <r>
      <rPr>
        <sz val="11"/>
        <color theme="1"/>
        <rFont val="Calibri"/>
        <family val="2"/>
        <scheme val="minor"/>
      </rPr>
      <t xml:space="preserve">: implications for models of jaw protrusion in teleost fishes. </t>
    </r>
    <r>
      <rPr>
        <i/>
        <sz val="11"/>
        <color theme="1"/>
        <rFont val="Calibri"/>
        <family val="2"/>
        <scheme val="minor"/>
      </rPr>
      <t>Environmental Biology of Fishes</t>
    </r>
    <r>
      <rPr>
        <sz val="11"/>
        <color theme="1"/>
        <rFont val="Calibri"/>
        <family val="2"/>
        <scheme val="minor"/>
      </rPr>
      <t xml:space="preserve">, 6 (3/4): 257-268. </t>
    </r>
  </si>
  <si>
    <t>Maie T., Furtek S., Schoenfuss H.L. and Blob R.W. 2014. Feeding performance of the Hawaiian sleeper, Eleotris sandwicensis (Gobioidei: Eleltridae): correlations between predatory functional modulation and selection pressures on prey. Biological Journal of the Linnean Society, 111(2):359-374</t>
  </si>
  <si>
    <t>Porter H.T and Motta P.J. 2004. A comparison of strike and prey capture kinematics of three species of piscivorous dishes: Florida gar (Lepisosteus platyrhincus), redfin needlefish (Strongylura notata), and great barracuda (Sphyraena barracuda). Marine Biology, 145:989:1000.</t>
  </si>
  <si>
    <r>
      <t xml:space="preserve">Rice A.N. and Westneat M.W. 2005. Coordination of feeding locomotor and visual systems in parrotfishes (Telesotei: Labridae). </t>
    </r>
    <r>
      <rPr>
        <i/>
        <sz val="11"/>
        <color theme="1"/>
        <rFont val="Calibri"/>
        <family val="2"/>
        <scheme val="minor"/>
      </rPr>
      <t>The journal of Experimental Biology</t>
    </r>
    <r>
      <rPr>
        <sz val="11"/>
        <color theme="1"/>
        <rFont val="Calibri"/>
        <family val="2"/>
        <scheme val="minor"/>
      </rPr>
      <t>, 208: 3503-3518.</t>
    </r>
  </si>
  <si>
    <r>
      <t>Richard B.A.and Wainwright P.C. 1995. Scaling the feeding mechanism of largemouth bass (</t>
    </r>
    <r>
      <rPr>
        <i/>
        <sz val="11"/>
        <color theme="1"/>
        <rFont val="Calibri"/>
        <family val="2"/>
        <scheme val="minor"/>
      </rPr>
      <t>Micropterus salmoides</t>
    </r>
    <r>
      <rPr>
        <sz val="11"/>
        <color theme="1"/>
        <rFont val="Calibri"/>
        <family val="2"/>
        <scheme val="minor"/>
      </rPr>
      <t xml:space="preserve">): kinematics of prey capture. </t>
    </r>
    <r>
      <rPr>
        <i/>
        <sz val="11"/>
        <color theme="1"/>
        <rFont val="Calibri"/>
        <family val="2"/>
        <scheme val="minor"/>
      </rPr>
      <t>The Journal of Experimental Biology</t>
    </r>
    <r>
      <rPr>
        <sz val="11"/>
        <color theme="1"/>
        <rFont val="Calibri"/>
        <family val="2"/>
        <scheme val="minor"/>
      </rPr>
      <t>, 198:419-433.</t>
    </r>
  </si>
  <si>
    <r>
      <t xml:space="preserve">Westneat M.W. and Wainwright P.C. 1989. Feeding mechanismof </t>
    </r>
    <r>
      <rPr>
        <i/>
        <sz val="11"/>
        <color theme="1"/>
        <rFont val="Calibri"/>
        <family val="2"/>
        <scheme val="minor"/>
      </rPr>
      <t xml:space="preserve">Epibulus insidiator </t>
    </r>
    <r>
      <rPr>
        <sz val="11"/>
        <color theme="1"/>
        <rFont val="Calibri"/>
        <family val="2"/>
        <scheme val="minor"/>
      </rPr>
      <t xml:space="preserve"> (Labridae; Telesotei): evolution of a novel functional system. </t>
    </r>
    <r>
      <rPr>
        <i/>
        <sz val="11"/>
        <color theme="1"/>
        <rFont val="Calibri"/>
        <family val="2"/>
        <scheme val="minor"/>
      </rPr>
      <t>Journal of Morphology</t>
    </r>
    <r>
      <rPr>
        <sz val="11"/>
        <color theme="1"/>
        <rFont val="Calibri"/>
        <family val="2"/>
        <scheme val="minor"/>
      </rPr>
      <t>, 202:129-150.</t>
    </r>
  </si>
  <si>
    <r>
      <t xml:space="preserve">Westneat M.W. 1990. Feeding mechanics of teleost fishes (Labridae; Perciformes), a test of four-bar linkage models. </t>
    </r>
    <r>
      <rPr>
        <i/>
        <sz val="11"/>
        <color theme="1"/>
        <rFont val="Calibri"/>
        <family val="2"/>
        <scheme val="minor"/>
      </rPr>
      <t>Journal of Morphology</t>
    </r>
    <r>
      <rPr>
        <sz val="11"/>
        <color theme="1"/>
        <rFont val="Calibri"/>
        <family val="2"/>
        <scheme val="minor"/>
      </rPr>
      <t>, 205: 269-295.</t>
    </r>
  </si>
  <si>
    <r>
      <t xml:space="preserve">Westneat M.W. 1994. Transmission of foce and velocity in the feeding mechanisms of labrid fishes (Teleostei, Perciformes). </t>
    </r>
    <r>
      <rPr>
        <i/>
        <sz val="11"/>
        <color theme="1"/>
        <rFont val="Calibri"/>
        <family val="2"/>
        <scheme val="minor"/>
      </rPr>
      <t>Zoomorphology</t>
    </r>
    <r>
      <rPr>
        <sz val="11"/>
        <color theme="1"/>
        <rFont val="Calibri"/>
        <family val="2"/>
        <scheme val="minor"/>
      </rPr>
      <t>, 144:103-118.</t>
    </r>
  </si>
  <si>
    <r>
      <t xml:space="preserve">Roberts A.S, Farina, S.C, Goforth, R.R, and Gidmark J. 2018. Evolution of skeletal and muscular morphology within the functionally integrated lowed jaw adduction system of sculpins and relatives (Cottoidei). </t>
    </r>
    <r>
      <rPr>
        <i/>
        <sz val="11"/>
        <color theme="1"/>
        <rFont val="Calibri"/>
        <family val="2"/>
        <scheme val="minor"/>
      </rPr>
      <t>Zoology</t>
    </r>
    <r>
      <rPr>
        <sz val="11"/>
        <color theme="1"/>
        <rFont val="Calibri"/>
        <family val="2"/>
        <scheme val="minor"/>
      </rPr>
      <t>, 129:59-65.</t>
    </r>
  </si>
  <si>
    <r>
      <t>Moran J.C and Ferry L. 2014. Bite force and feeding kinematics in the Eastern North Pacific Kyphosidae.</t>
    </r>
    <r>
      <rPr>
        <i/>
        <sz val="11"/>
        <color theme="1"/>
        <rFont val="Calibri"/>
        <family val="2"/>
        <scheme val="minor"/>
      </rPr>
      <t xml:space="preserve"> Journal of Experimental Zoology</t>
    </r>
    <r>
      <rPr>
        <sz val="11"/>
        <color theme="1"/>
        <rFont val="Calibri"/>
        <family val="2"/>
        <scheme val="minor"/>
      </rPr>
      <t>, 321A: 189-197.</t>
    </r>
  </si>
  <si>
    <r>
      <t xml:space="preserve">Carlig E, Di Blasi D, Ghigliotti L, Pisano E, Faimali M, O'Driscoll R, Parker S, and Vcacchi M. 2018. Diversification of feeding structures in three adult Antartic nototheniid fish. </t>
    </r>
    <r>
      <rPr>
        <i/>
        <sz val="11"/>
        <color theme="1"/>
        <rFont val="Calibri"/>
        <family val="2"/>
        <scheme val="minor"/>
      </rPr>
      <t>Polar Biology</t>
    </r>
    <r>
      <rPr>
        <sz val="11"/>
        <color theme="1"/>
        <rFont val="Calibri"/>
        <family val="2"/>
        <scheme val="minor"/>
      </rPr>
      <t>, 41:1707-1715.</t>
    </r>
  </si>
  <si>
    <r>
      <t>0.63</t>
    </r>
    <r>
      <rPr>
        <sz val="11"/>
        <color theme="1"/>
        <rFont val="Calibri"/>
        <family val="2"/>
      </rPr>
      <t>±0.05</t>
    </r>
  </si>
  <si>
    <r>
      <t>8.63</t>
    </r>
    <r>
      <rPr>
        <sz val="11"/>
        <rFont val="Calibri"/>
        <family val="2"/>
      </rPr>
      <t>±1.6</t>
    </r>
  </si>
  <si>
    <r>
      <t>11</t>
    </r>
    <r>
      <rPr>
        <sz val="11"/>
        <rFont val="Calibri"/>
        <family val="2"/>
      </rPr>
      <t>±2</t>
    </r>
  </si>
  <si>
    <r>
      <t>8.18</t>
    </r>
    <r>
      <rPr>
        <sz val="10"/>
        <rFont val="Calibri"/>
        <family val="2"/>
      </rPr>
      <t>±</t>
    </r>
    <r>
      <rPr>
        <sz val="10"/>
        <rFont val="Arial"/>
        <family val="2"/>
      </rPr>
      <t>1.8</t>
    </r>
  </si>
  <si>
    <r>
      <t>83.14</t>
    </r>
    <r>
      <rPr>
        <sz val="10"/>
        <rFont val="Calibri"/>
        <family val="2"/>
      </rPr>
      <t>±</t>
    </r>
    <r>
      <rPr>
        <sz val="10"/>
        <rFont val="Arial"/>
        <family val="2"/>
      </rPr>
      <t>25</t>
    </r>
  </si>
  <si>
    <r>
      <t>33</t>
    </r>
    <r>
      <rPr>
        <sz val="11"/>
        <rFont val="Calibri"/>
        <family val="2"/>
      </rPr>
      <t>±12</t>
    </r>
  </si>
  <si>
    <r>
      <t>4</t>
    </r>
    <r>
      <rPr>
        <sz val="10"/>
        <rFont val="Calibri"/>
        <family val="2"/>
      </rPr>
      <t>±</t>
    </r>
    <r>
      <rPr>
        <sz val="10"/>
        <rFont val="Arial"/>
        <family val="2"/>
      </rPr>
      <t>1</t>
    </r>
  </si>
  <si>
    <t>non-grazer</t>
  </si>
  <si>
    <t>non-cmd</t>
  </si>
  <si>
    <t>Order</t>
  </si>
  <si>
    <t>Beloniformes</t>
  </si>
  <si>
    <t>Lepisosteiformes</t>
  </si>
  <si>
    <t>Osteoglossiformes</t>
  </si>
  <si>
    <t>Labriformes</t>
  </si>
  <si>
    <t>Characiformes</t>
  </si>
  <si>
    <t>Elopiformes</t>
  </si>
  <si>
    <t>Anguilliformes</t>
  </si>
  <si>
    <t>Esociformes</t>
  </si>
  <si>
    <t>Salmoniformes</t>
  </si>
  <si>
    <t>Centrarchiformes</t>
  </si>
  <si>
    <t>Gadiformes</t>
  </si>
  <si>
    <t>Amiiformes</t>
  </si>
  <si>
    <t>Perciformes</t>
  </si>
  <si>
    <t>Scombriformes</t>
  </si>
  <si>
    <t>Polymixiiformes</t>
  </si>
  <si>
    <t>Clupeiformes</t>
  </si>
  <si>
    <t>Cypriniformes</t>
  </si>
  <si>
    <t>Siluriformes</t>
  </si>
  <si>
    <t>Beryciformes</t>
  </si>
  <si>
    <t>Pleuronectiformes</t>
  </si>
  <si>
    <t>Syngnathiformes</t>
  </si>
  <si>
    <t>Polypteriformes</t>
  </si>
  <si>
    <t>Tetraodontiformes</t>
  </si>
  <si>
    <t>Aulopiformes</t>
  </si>
  <si>
    <t>Atheriniformes</t>
  </si>
  <si>
    <t>Stephanoberyciformes</t>
  </si>
  <si>
    <t>Gymnotiformes</t>
  </si>
  <si>
    <t>Zeiformes</t>
  </si>
  <si>
    <t>Scorpaeniformes</t>
  </si>
  <si>
    <t>Cyprinodontiformes</t>
  </si>
  <si>
    <t>Lophiiformes</t>
  </si>
  <si>
    <t>Abudefduf_taurus</t>
  </si>
  <si>
    <t>Abudefduf_troschelii</t>
  </si>
  <si>
    <t>Acanthochromis_polyacanthus</t>
  </si>
  <si>
    <t>Amblyglyphidodon_aureus</t>
  </si>
  <si>
    <t>Amblyglyphidodon_leucogaster</t>
  </si>
  <si>
    <t>Amphiprion_akallopisos</t>
  </si>
  <si>
    <t>Amphiprion_clarkii</t>
  </si>
  <si>
    <t>Azurina_hirundo</t>
  </si>
  <si>
    <t>Chromis_amboinensis</t>
  </si>
  <si>
    <t>Chromis_chromis</t>
  </si>
  <si>
    <t>Chromis_cyanea</t>
  </si>
  <si>
    <t>Chromis_dimidiata</t>
  </si>
  <si>
    <t>Chromis_opercularis</t>
  </si>
  <si>
    <t>Chrysiptera_annulata</t>
  </si>
  <si>
    <t>Chrysiptera_unimaculata</t>
  </si>
  <si>
    <t>Dascyllus_aruanus</t>
  </si>
  <si>
    <t>Dascyllus_trimaculatus</t>
  </si>
  <si>
    <t>Dischistodus_perspicillatus</t>
  </si>
  <si>
    <t>Hemiglyphidodon_plagiometopon</t>
  </si>
  <si>
    <t>Parma_microlepis</t>
  </si>
  <si>
    <t>Plectroglyphidodon_lacrymatus</t>
  </si>
  <si>
    <t>Pomacentrus_aquilus</t>
  </si>
  <si>
    <t>Pomacentrus_coelestis</t>
  </si>
  <si>
    <t>Pomacentrus_imitator</t>
  </si>
  <si>
    <t>Pomacentrus_sulfureus</t>
  </si>
  <si>
    <t>Pomacentrus_trilineatus</t>
  </si>
  <si>
    <t>Stegastes_planifrons</t>
  </si>
  <si>
    <t>Stegastes_rectifraenum</t>
  </si>
  <si>
    <t>Group_1</t>
  </si>
  <si>
    <t>Group_2</t>
  </si>
  <si>
    <t>Bite_Force_(N)</t>
  </si>
  <si>
    <t>Lower_jaw_closing_speed_(cm/s)</t>
  </si>
  <si>
    <t>Lower_Jaw_length_(mm)</t>
  </si>
  <si>
    <t>Lower_jaw_width_(mm)</t>
  </si>
  <si>
    <t>Head_Length_(mm)</t>
  </si>
  <si>
    <t>Inlever_A2</t>
  </si>
  <si>
    <t>Inlever_A3</t>
  </si>
  <si>
    <t>Beta_A2</t>
  </si>
  <si>
    <t>Beta_A3</t>
  </si>
  <si>
    <t>Sigma_A2</t>
  </si>
  <si>
    <t>Sigma_A3</t>
  </si>
  <si>
    <t>A2_length</t>
  </si>
  <si>
    <t>A3_length</t>
  </si>
  <si>
    <t>PCSA_A2</t>
  </si>
  <si>
    <t>PCSA_A3</t>
  </si>
  <si>
    <t>A2_fibers_length</t>
  </si>
  <si>
    <t>A3_fibers_length</t>
  </si>
  <si>
    <t>SL_(mm)</t>
  </si>
  <si>
    <t>#_video_seq.</t>
  </si>
  <si>
    <t>Biting_pattern</t>
  </si>
  <si>
    <t>Mouth_closing_speed_(cm/s)</t>
  </si>
  <si>
    <t>Duration_(ms)</t>
  </si>
  <si>
    <t>Nekton_prop</t>
  </si>
  <si>
    <t>Hard_items_prop</t>
  </si>
  <si>
    <t>MA_Closing</t>
  </si>
  <si>
    <t>Neopomacentrus_fuliginosus</t>
  </si>
  <si>
    <t>Grazing_spp_B2</t>
  </si>
  <si>
    <t>Sarotherodon_melanotheron</t>
  </si>
  <si>
    <t>Epinephelus_itajara</t>
  </si>
  <si>
    <t>Scarus_quoyi</t>
  </si>
  <si>
    <t>Epibulus_insidiator</t>
  </si>
  <si>
    <t>Embiotoca_lateralis</t>
  </si>
  <si>
    <t>Embiotoca_jacksoni</t>
  </si>
  <si>
    <t>Choerodon_anchorago</t>
  </si>
  <si>
    <t>Fundulus_rubrifrons</t>
  </si>
  <si>
    <t>Lentipes_concolor</t>
  </si>
  <si>
    <t>Awaous_guamensis</t>
  </si>
  <si>
    <t>Micropterus_salmoides</t>
  </si>
  <si>
    <t>Coris_gaimard</t>
  </si>
  <si>
    <t>Cheilinus_chlorourus</t>
  </si>
  <si>
    <t>Sparisoma_radians</t>
  </si>
  <si>
    <t>Luciocephalus_pulcher</t>
  </si>
  <si>
    <t>Eleotris_sandwicensis</t>
  </si>
  <si>
    <t>Cheilinus_fasciatus</t>
  </si>
  <si>
    <t>Hologymnosus_doliatus</t>
  </si>
  <si>
    <t>Grazing_spp_B1</t>
  </si>
  <si>
    <t>Lepomis_macrochirus</t>
  </si>
  <si>
    <t>Pleuronichthys_verticalis</t>
  </si>
  <si>
    <t>Novaculichthys_taeniourus</t>
  </si>
  <si>
    <t>Oxycheilinus_digramma</t>
  </si>
  <si>
    <t>Pomacanthus_semicirculatus</t>
  </si>
  <si>
    <t>Oxycheilinus_unifasciatus</t>
  </si>
  <si>
    <t>Atractosteus_spatula</t>
  </si>
  <si>
    <t>Gambusia_affinis</t>
  </si>
  <si>
    <t>Cheilinus_trilobatus</t>
  </si>
  <si>
    <t>Oxycheilinus_bimaculatus</t>
  </si>
  <si>
    <t>Synanceia_verrucosa</t>
  </si>
  <si>
    <t>Belonesox_belizanus</t>
  </si>
  <si>
    <t>Strongylura_notata_notata</t>
  </si>
  <si>
    <t>Chaetodon_trichrous</t>
  </si>
  <si>
    <t>Lutjanus_campechanus</t>
  </si>
  <si>
    <t>Lepisosteus_oculatus</t>
  </si>
  <si>
    <t>Sphyraena_barracuda</t>
  </si>
  <si>
    <t>Lepisosteus_platyrhincus</t>
  </si>
  <si>
    <t>Antennarius_hispidus</t>
  </si>
  <si>
    <t>Strongylura_incisa</t>
  </si>
  <si>
    <t>Lepisosteus_osseus</t>
  </si>
  <si>
    <t>Hiodon_alosoides</t>
  </si>
  <si>
    <t>Harpadon_nehereus</t>
  </si>
  <si>
    <t>Osteoglossum_bicirrhosum</t>
  </si>
  <si>
    <t>Cheilio_inermis</t>
  </si>
  <si>
    <t>Hydrolycus_scomberoides</t>
  </si>
  <si>
    <t>Atherinomorus_lacunosus</t>
  </si>
  <si>
    <t>Elops_saurus</t>
  </si>
  <si>
    <t>Arapaima_gigas</t>
  </si>
  <si>
    <t>Gymnothorax_javanicus</t>
  </si>
  <si>
    <t>Esox_lucius</t>
  </si>
  <si>
    <t>Stephanoberyx_monae</t>
  </si>
  <si>
    <t>Oncorhynchus_tshawytscha</t>
  </si>
  <si>
    <t>Gadus_morhua</t>
  </si>
  <si>
    <t>Amia_calva</t>
  </si>
  <si>
    <t>Scomber_scombrus</t>
  </si>
  <si>
    <t>Polymixia_lowei</t>
  </si>
  <si>
    <t>Pterois_volitans</t>
  </si>
  <si>
    <t>Sardinella_aurita</t>
  </si>
  <si>
    <t>Serrasalmus_rhombeus</t>
  </si>
  <si>
    <t>Cyprinus_carpio</t>
  </si>
  <si>
    <t>Ariopsis_felis</t>
  </si>
  <si>
    <t>Holocentrus_adscensionis</t>
  </si>
  <si>
    <t>Platichthys_stellatus</t>
  </si>
  <si>
    <t>Aulostomus_chinensis</t>
  </si>
  <si>
    <t>Polypterus_senegalus</t>
  </si>
  <si>
    <t>Balistes_vetula</t>
  </si>
  <si>
    <t>Apteronotus_macrolepis</t>
  </si>
  <si>
    <t>Cyttopsis_rosea</t>
  </si>
  <si>
    <t>Chlorurus_sordidus</t>
  </si>
  <si>
    <t>Kyphosus_azurea</t>
  </si>
  <si>
    <t>Blepsias_cirrhosus</t>
  </si>
  <si>
    <t>Myoxocephalus_polyacanthocephalus</t>
  </si>
  <si>
    <t>Dissostichus_mawsoni</t>
  </si>
  <si>
    <t>Neoglyphidodon_nigroris</t>
  </si>
  <si>
    <t>Table A1. Bite performances predicted by the biomechanical model. Predicted bite force and lower jaw closing speed, as well as the model input variables, are showed for the studied species.</t>
  </si>
  <si>
    <r>
      <rPr>
        <sz val="11"/>
        <color rgb="FF000000"/>
        <rFont val="Calibri"/>
        <family val="2"/>
        <scheme val="minor"/>
      </rPr>
      <t xml:space="preserve">Table A2. Lower jaw closing velocities obtained from </t>
    </r>
    <r>
      <rPr>
        <i/>
        <sz val="11"/>
        <color rgb="FF000000"/>
        <rFont val="Calibri"/>
        <family val="2"/>
        <scheme val="minor"/>
      </rPr>
      <t xml:space="preserve">in vivo </t>
    </r>
    <r>
      <rPr>
        <sz val="11"/>
        <color rgb="FF000000"/>
        <rFont val="Calibri"/>
        <family val="2"/>
        <scheme val="minor"/>
      </rPr>
      <t>high-speed video recordings. The maximum velocity for each individual has been selected.</t>
    </r>
  </si>
  <si>
    <r>
      <rPr>
        <sz val="11"/>
        <color theme="1"/>
        <rFont val="Calibri"/>
        <family val="2"/>
        <scheme val="minor"/>
      </rPr>
      <t>Table A3.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Mouth closing duration and speed in various species of actinopterygians. The diet habit expressed as proportions of different food items categories are indicated for each species. </t>
    </r>
  </si>
  <si>
    <r>
      <t>Table A4. Closing</t>
    </r>
    <r>
      <rPr>
        <b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 xml:space="preserve">Mechanical Advantage in various species of actinopterygians. The diet habit expressed as proportions of different food </t>
    </r>
  </si>
  <si>
    <t>C_ambionensis_1</t>
  </si>
  <si>
    <t>C_dimidiata_1</t>
  </si>
  <si>
    <t>C_dimidiata_3</t>
  </si>
  <si>
    <t>P_sulfureus_1</t>
  </si>
</sst>
</file>

<file path=xl/styles.xml><?xml version="1.0" encoding="utf-8"?>
<styleSheet xmlns="http://schemas.openxmlformats.org/spreadsheetml/2006/main">
  <numFmts count="1">
    <numFmt numFmtId="164" formatCode="0.00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0" borderId="0" xfId="0" applyBorder="1"/>
    <xf numFmtId="0" fontId="0" fillId="33" borderId="0" xfId="0" applyFill="1" applyBorder="1"/>
    <xf numFmtId="11" fontId="0" fillId="33" borderId="0" xfId="0" applyNumberFormat="1" applyFill="1" applyBorder="1"/>
    <xf numFmtId="0" fontId="0" fillId="33" borderId="10" xfId="0" applyFill="1" applyBorder="1"/>
    <xf numFmtId="0" fontId="18" fillId="33" borderId="10" xfId="0" applyFont="1" applyFill="1" applyBorder="1" applyAlignment="1"/>
    <xf numFmtId="0" fontId="19" fillId="33" borderId="0" xfId="0" applyFont="1" applyFill="1" applyBorder="1" applyAlignment="1">
      <alignment horizontal="justify"/>
    </xf>
    <xf numFmtId="0" fontId="19" fillId="33" borderId="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justify"/>
    </xf>
    <xf numFmtId="0" fontId="19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justify"/>
    </xf>
    <xf numFmtId="0" fontId="25" fillId="33" borderId="0" xfId="0" applyFont="1" applyFill="1" applyBorder="1"/>
    <xf numFmtId="0" fontId="24" fillId="33" borderId="0" xfId="0" applyFont="1" applyFill="1" applyBorder="1"/>
    <xf numFmtId="0" fontId="22" fillId="33" borderId="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2" fontId="22" fillId="33" borderId="0" xfId="0" applyNumberFormat="1" applyFont="1" applyFill="1" applyBorder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/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27" fillId="33" borderId="0" xfId="42" applyFont="1" applyFill="1" applyAlignment="1" applyProtection="1">
      <alignment horizontal="center"/>
    </xf>
    <xf numFmtId="164" fontId="0" fillId="33" borderId="0" xfId="0" applyNumberFormat="1" applyFill="1" applyAlignment="1">
      <alignment horizontal="center"/>
    </xf>
    <xf numFmtId="0" fontId="0" fillId="0" borderId="0" xfId="0"/>
    <xf numFmtId="0" fontId="0" fillId="33" borderId="0" xfId="0" applyFill="1" applyBorder="1" applyAlignment="1">
      <alignment horizontal="center"/>
    </xf>
    <xf numFmtId="0" fontId="0" fillId="33" borderId="0" xfId="0" applyFill="1"/>
    <xf numFmtId="0" fontId="19" fillId="33" borderId="0" xfId="0" applyFont="1" applyFill="1"/>
    <xf numFmtId="0" fontId="19" fillId="33" borderId="0" xfId="0" applyFont="1" applyFill="1" applyBorder="1"/>
    <xf numFmtId="0" fontId="16" fillId="33" borderId="0" xfId="0" applyFont="1" applyFill="1"/>
    <xf numFmtId="0" fontId="0" fillId="33" borderId="0" xfId="0" applyFont="1" applyFill="1"/>
    <xf numFmtId="0" fontId="0" fillId="33" borderId="0" xfId="0" applyFont="1" applyFill="1" applyAlignment="1"/>
    <xf numFmtId="2" fontId="22" fillId="33" borderId="0" xfId="0" applyNumberFormat="1" applyFont="1" applyFill="1" applyAlignment="1">
      <alignment horizontal="center"/>
    </xf>
    <xf numFmtId="0" fontId="0" fillId="0" borderId="0" xfId="0" applyFont="1" applyFill="1" applyAlignment="1"/>
    <xf numFmtId="2" fontId="0" fillId="33" borderId="10" xfId="0" applyNumberFormat="1" applyFill="1" applyBorder="1"/>
    <xf numFmtId="2" fontId="0" fillId="33" borderId="0" xfId="0" applyNumberFormat="1" applyFill="1"/>
    <xf numFmtId="2" fontId="0" fillId="33" borderId="0" xfId="0" applyNumberFormat="1" applyFill="1" applyBorder="1"/>
    <xf numFmtId="0" fontId="0" fillId="33" borderId="10" xfId="0" applyFill="1" applyBorder="1" applyAlignment="1"/>
    <xf numFmtId="0" fontId="0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0" xfId="0" applyFont="1" applyFill="1" applyBorder="1"/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9" fillId="33" borderId="0" xfId="0" applyFont="1" applyFill="1" applyAlignment="1">
      <alignment horizontal="left"/>
    </xf>
    <xf numFmtId="0" fontId="0" fillId="33" borderId="10" xfId="0" applyFill="1" applyBorder="1" applyAlignment="1">
      <alignment horizontal="left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42" builtinId="8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ishbase.de/summary/FamilySummary.php?ID=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topLeftCell="A44" workbookViewId="0">
      <selection activeCell="B85" sqref="B85"/>
    </sheetView>
  </sheetViews>
  <sheetFormatPr baseColWidth="10" defaultRowHeight="15"/>
  <cols>
    <col min="1" max="1" width="33.42578125" style="30" customWidth="1"/>
    <col min="2" max="2" width="19" bestFit="1" customWidth="1"/>
  </cols>
  <sheetData>
    <row r="1" spans="1:21">
      <c r="A1" s="43" t="s">
        <v>380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1">
      <c r="A2" s="14" t="s">
        <v>1</v>
      </c>
      <c r="B2" s="14" t="s">
        <v>0</v>
      </c>
      <c r="C2" s="14" t="s">
        <v>277</v>
      </c>
      <c r="D2" s="14" t="s">
        <v>278</v>
      </c>
      <c r="E2" s="14" t="s">
        <v>279</v>
      </c>
      <c r="F2" s="14" t="s">
        <v>280</v>
      </c>
      <c r="G2" s="14" t="s">
        <v>281</v>
      </c>
      <c r="H2" s="14" t="s">
        <v>282</v>
      </c>
      <c r="I2" s="14" t="s">
        <v>283</v>
      </c>
      <c r="J2" s="14" t="s">
        <v>284</v>
      </c>
      <c r="K2" s="14" t="s">
        <v>285</v>
      </c>
      <c r="L2" s="14" t="s">
        <v>286</v>
      </c>
      <c r="M2" s="14" t="s">
        <v>287</v>
      </c>
      <c r="N2" s="14" t="s">
        <v>288</v>
      </c>
      <c r="O2" s="14" t="s">
        <v>289</v>
      </c>
      <c r="P2" s="14" t="s">
        <v>290</v>
      </c>
      <c r="Q2" s="14" t="s">
        <v>291</v>
      </c>
      <c r="R2" s="14" t="s">
        <v>292</v>
      </c>
      <c r="S2" s="14" t="s">
        <v>293</v>
      </c>
      <c r="T2" s="14" t="s">
        <v>294</v>
      </c>
      <c r="U2" s="14" t="s">
        <v>295</v>
      </c>
    </row>
    <row r="3" spans="1:21">
      <c r="A3" s="32" t="s">
        <v>249</v>
      </c>
      <c r="B3" s="2" t="s">
        <v>4</v>
      </c>
      <c r="C3" s="2" t="s">
        <v>79</v>
      </c>
      <c r="D3" s="2" t="s">
        <v>80</v>
      </c>
      <c r="E3" s="2">
        <v>1.9099999999999999E-2</v>
      </c>
      <c r="F3" s="42">
        <v>12.663036719999999</v>
      </c>
      <c r="G3" s="2">
        <v>6.08</v>
      </c>
      <c r="H3" s="42">
        <v>3.04</v>
      </c>
      <c r="I3" s="2">
        <v>27.4</v>
      </c>
      <c r="J3" s="2">
        <v>4.37</v>
      </c>
      <c r="K3" s="2">
        <v>1.96</v>
      </c>
      <c r="L3" s="2">
        <v>51.98</v>
      </c>
      <c r="M3" s="2">
        <v>15.18</v>
      </c>
      <c r="N3" s="2">
        <v>67.41</v>
      </c>
      <c r="O3" s="2">
        <v>83.46</v>
      </c>
      <c r="P3" s="2">
        <v>7.87</v>
      </c>
      <c r="Q3" s="2">
        <v>13.38</v>
      </c>
      <c r="R3" s="2">
        <v>1.0297100000000001E-3</v>
      </c>
      <c r="S3" s="2">
        <v>1.2336719999999999E-3</v>
      </c>
      <c r="T3" s="2">
        <v>6.23</v>
      </c>
      <c r="U3" s="2">
        <v>10.4</v>
      </c>
    </row>
    <row r="4" spans="1:21">
      <c r="A4" s="32" t="s">
        <v>249</v>
      </c>
      <c r="B4" s="2" t="s">
        <v>5</v>
      </c>
      <c r="C4" s="2" t="s">
        <v>79</v>
      </c>
      <c r="D4" s="2" t="s">
        <v>80</v>
      </c>
      <c r="E4" s="2">
        <v>2.4899999999999999E-2</v>
      </c>
      <c r="F4" s="42">
        <v>14.640405400000001</v>
      </c>
      <c r="G4" s="2">
        <v>6.74</v>
      </c>
      <c r="H4" s="42">
        <v>3.37</v>
      </c>
      <c r="I4" s="2">
        <v>28.1</v>
      </c>
      <c r="J4" s="2">
        <v>4.41</v>
      </c>
      <c r="K4" s="2">
        <v>2.41</v>
      </c>
      <c r="L4" s="2">
        <v>54.58</v>
      </c>
      <c r="M4" s="2">
        <v>16.27</v>
      </c>
      <c r="N4" s="2">
        <v>60.99</v>
      </c>
      <c r="O4" s="2">
        <v>86.31</v>
      </c>
      <c r="P4" s="2">
        <v>9.59</v>
      </c>
      <c r="Q4" s="2">
        <v>15.67</v>
      </c>
      <c r="R4" s="2">
        <v>1.3704329999999999E-3</v>
      </c>
      <c r="S4" s="2">
        <v>1.680672E-3</v>
      </c>
      <c r="T4" s="2">
        <v>7.71</v>
      </c>
      <c r="U4" s="2">
        <v>11.9</v>
      </c>
    </row>
    <row r="5" spans="1:21">
      <c r="A5" s="32" t="s">
        <v>249</v>
      </c>
      <c r="B5" s="2" t="s">
        <v>6</v>
      </c>
      <c r="C5" s="2" t="s">
        <v>79</v>
      </c>
      <c r="D5" s="2" t="s">
        <v>80</v>
      </c>
      <c r="E5" s="2">
        <v>2.2599999999999999E-2</v>
      </c>
      <c r="F5" s="42">
        <v>13.328392709999999</v>
      </c>
      <c r="G5" s="2">
        <v>6.01</v>
      </c>
      <c r="H5" s="42">
        <v>3.0049999999999999</v>
      </c>
      <c r="I5" s="2">
        <v>27.7</v>
      </c>
      <c r="J5" s="2">
        <v>4.28</v>
      </c>
      <c r="K5" s="2">
        <v>2.1800000000000002</v>
      </c>
      <c r="L5" s="2">
        <v>58.89</v>
      </c>
      <c r="M5" s="2">
        <v>18.03</v>
      </c>
      <c r="N5" s="2">
        <v>73.510000000000005</v>
      </c>
      <c r="O5" s="2">
        <v>91.68</v>
      </c>
      <c r="P5" s="2">
        <v>8.67</v>
      </c>
      <c r="Q5" s="2">
        <v>15.08</v>
      </c>
      <c r="R5" s="2">
        <v>1.0926340000000001E-3</v>
      </c>
      <c r="S5" s="2">
        <v>1.401617E-3</v>
      </c>
      <c r="T5" s="2">
        <v>7.08</v>
      </c>
      <c r="U5" s="2">
        <v>10.5</v>
      </c>
    </row>
    <row r="6" spans="1:21">
      <c r="A6" s="32" t="s">
        <v>250</v>
      </c>
      <c r="B6" s="2" t="s">
        <v>75</v>
      </c>
      <c r="C6" s="2" t="s">
        <v>215</v>
      </c>
      <c r="D6" s="2" t="s">
        <v>216</v>
      </c>
      <c r="E6" s="2">
        <v>1.4800000000000001E-2</v>
      </c>
      <c r="F6" s="42">
        <v>16.66826786</v>
      </c>
      <c r="G6" s="2">
        <v>8.6</v>
      </c>
      <c r="H6" s="42">
        <v>2.8666666670000001</v>
      </c>
      <c r="I6" s="2">
        <v>23.8</v>
      </c>
      <c r="J6" s="2">
        <v>5.8</v>
      </c>
      <c r="K6" s="2">
        <v>2.8</v>
      </c>
      <c r="L6" s="2">
        <v>47.9</v>
      </c>
      <c r="M6" s="2">
        <v>16.899999999999999</v>
      </c>
      <c r="N6" s="2">
        <v>43.55</v>
      </c>
      <c r="O6" s="2">
        <v>70.17</v>
      </c>
      <c r="P6" s="2">
        <v>11.1</v>
      </c>
      <c r="Q6" s="2">
        <v>16.600000000000001</v>
      </c>
      <c r="R6" s="2">
        <v>1.00943E-3</v>
      </c>
      <c r="S6" s="2">
        <v>1.1267E-3</v>
      </c>
      <c r="T6" s="2">
        <v>8.1999999999999993</v>
      </c>
      <c r="U6" s="2">
        <v>13.7</v>
      </c>
    </row>
    <row r="7" spans="1:21">
      <c r="A7" s="32" t="s">
        <v>250</v>
      </c>
      <c r="B7" s="2" t="s">
        <v>76</v>
      </c>
      <c r="C7" s="2" t="s">
        <v>215</v>
      </c>
      <c r="D7" s="2" t="s">
        <v>216</v>
      </c>
      <c r="E7" s="2">
        <v>8.2000000000000007E-3</v>
      </c>
      <c r="F7" s="42">
        <v>15.72374104</v>
      </c>
      <c r="G7" s="2">
        <v>8</v>
      </c>
      <c r="H7" s="42">
        <v>2.6666666669999999</v>
      </c>
      <c r="I7" s="2">
        <v>24.5</v>
      </c>
      <c r="J7" s="2">
        <v>5</v>
      </c>
      <c r="K7" s="2">
        <v>2.2999999999999998</v>
      </c>
      <c r="L7" s="2">
        <v>46.77</v>
      </c>
      <c r="M7" s="2">
        <v>10.65</v>
      </c>
      <c r="N7" s="2">
        <v>36.369999999999997</v>
      </c>
      <c r="O7" s="2">
        <v>55.95</v>
      </c>
      <c r="P7" s="2">
        <v>10.6</v>
      </c>
      <c r="Q7" s="2">
        <v>14.6</v>
      </c>
      <c r="R7" s="2">
        <v>5.6468999999999996E-4</v>
      </c>
      <c r="S7" s="2">
        <v>9.6697999999999999E-4</v>
      </c>
      <c r="T7" s="2">
        <v>8.4</v>
      </c>
      <c r="U7" s="2">
        <v>12</v>
      </c>
    </row>
    <row r="8" spans="1:21">
      <c r="A8" s="32" t="s">
        <v>250</v>
      </c>
      <c r="B8" s="2" t="s">
        <v>77</v>
      </c>
      <c r="C8" s="2" t="s">
        <v>215</v>
      </c>
      <c r="D8" s="2" t="s">
        <v>216</v>
      </c>
      <c r="E8" s="2">
        <v>1.41E-2</v>
      </c>
      <c r="F8" s="42">
        <v>15.2652605</v>
      </c>
      <c r="G8" s="2">
        <v>7.5</v>
      </c>
      <c r="H8" s="42">
        <v>2.5</v>
      </c>
      <c r="I8" s="2">
        <v>25.4</v>
      </c>
      <c r="J8" s="2">
        <v>5.0999999999999996</v>
      </c>
      <c r="K8" s="2">
        <v>2.6</v>
      </c>
      <c r="L8" s="2">
        <v>46.85</v>
      </c>
      <c r="M8" s="2">
        <v>10.71</v>
      </c>
      <c r="N8" s="2">
        <v>51.65</v>
      </c>
      <c r="O8" s="2">
        <v>71.94</v>
      </c>
      <c r="P8" s="2">
        <v>8.6</v>
      </c>
      <c r="Q8" s="2">
        <v>13.5</v>
      </c>
      <c r="R8" s="2">
        <v>7.0898000000000001E-4</v>
      </c>
      <c r="S8" s="2">
        <v>1.24668E-3</v>
      </c>
      <c r="T8" s="2">
        <v>6.6</v>
      </c>
      <c r="U8" s="2">
        <v>10.8</v>
      </c>
    </row>
    <row r="9" spans="1:21">
      <c r="A9" s="32" t="s">
        <v>250</v>
      </c>
      <c r="B9" s="2" t="s">
        <v>78</v>
      </c>
      <c r="C9" s="2" t="s">
        <v>215</v>
      </c>
      <c r="D9" s="2" t="s">
        <v>216</v>
      </c>
      <c r="E9" s="2">
        <v>1.5699999999999999E-2</v>
      </c>
      <c r="F9" s="42">
        <v>15.848895110000001</v>
      </c>
      <c r="G9" s="2">
        <v>8.1</v>
      </c>
      <c r="H9" s="42">
        <v>2.7</v>
      </c>
      <c r="I9" s="2">
        <v>25.7</v>
      </c>
      <c r="J9" s="2">
        <v>5.8</v>
      </c>
      <c r="K9" s="2">
        <v>2.6</v>
      </c>
      <c r="L9" s="2">
        <v>49.52</v>
      </c>
      <c r="M9" s="2">
        <v>12.76</v>
      </c>
      <c r="N9" s="2">
        <v>54.23</v>
      </c>
      <c r="O9" s="2">
        <v>91.08</v>
      </c>
      <c r="P9" s="2">
        <v>9.9</v>
      </c>
      <c r="Q9" s="2">
        <v>15.1</v>
      </c>
      <c r="R9" s="2">
        <v>7.9484E-4</v>
      </c>
      <c r="S9" s="2">
        <v>1.2977100000000001E-3</v>
      </c>
      <c r="T9" s="2">
        <v>7.1</v>
      </c>
      <c r="U9" s="2">
        <v>12.2</v>
      </c>
    </row>
    <row r="10" spans="1:21">
      <c r="A10" s="32" t="s">
        <v>251</v>
      </c>
      <c r="B10" s="2" t="s">
        <v>41</v>
      </c>
      <c r="C10" s="2" t="s">
        <v>215</v>
      </c>
      <c r="D10" s="2" t="s">
        <v>80</v>
      </c>
      <c r="E10" s="2">
        <v>9.4999999999999998E-3</v>
      </c>
      <c r="F10" s="42">
        <v>13.26608358</v>
      </c>
      <c r="G10" s="2">
        <v>6.59</v>
      </c>
      <c r="H10" s="42">
        <v>3.2949999999999999</v>
      </c>
      <c r="I10" s="2">
        <v>22.5</v>
      </c>
      <c r="J10" s="2">
        <v>3.86</v>
      </c>
      <c r="K10" s="2">
        <v>1.52</v>
      </c>
      <c r="L10" s="2">
        <v>50.71</v>
      </c>
      <c r="M10" s="2">
        <v>11.62</v>
      </c>
      <c r="N10" s="2">
        <v>61.9</v>
      </c>
      <c r="O10" s="2">
        <v>90.46</v>
      </c>
      <c r="P10" s="2">
        <v>7.39</v>
      </c>
      <c r="Q10" s="2">
        <v>13.1</v>
      </c>
      <c r="R10" s="2">
        <v>4.56219E-4</v>
      </c>
      <c r="S10" s="2">
        <v>1.251814E-3</v>
      </c>
      <c r="T10" s="2">
        <v>5.79</v>
      </c>
      <c r="U10" s="2">
        <v>10.4</v>
      </c>
    </row>
    <row r="11" spans="1:21">
      <c r="A11" s="32" t="s">
        <v>251</v>
      </c>
      <c r="B11" s="2" t="s">
        <v>42</v>
      </c>
      <c r="C11" s="2" t="s">
        <v>215</v>
      </c>
      <c r="D11" s="2" t="s">
        <v>80</v>
      </c>
      <c r="E11" s="2">
        <v>1.29E-2</v>
      </c>
      <c r="F11" s="42">
        <v>13.752916129999999</v>
      </c>
      <c r="G11" s="2">
        <v>6.95</v>
      </c>
      <c r="H11" s="42">
        <v>3.4750000000000001</v>
      </c>
      <c r="I11" s="2">
        <v>24.3</v>
      </c>
      <c r="J11" s="2">
        <v>4.2300000000000004</v>
      </c>
      <c r="K11" s="2">
        <v>1.57</v>
      </c>
      <c r="L11" s="2">
        <v>49.43</v>
      </c>
      <c r="M11" s="2">
        <v>14.95</v>
      </c>
      <c r="N11" s="2">
        <v>75.099999999999994</v>
      </c>
      <c r="O11" s="2">
        <v>102.06</v>
      </c>
      <c r="P11" s="2">
        <v>7.4</v>
      </c>
      <c r="Q11" s="2">
        <v>16</v>
      </c>
      <c r="R11" s="2">
        <v>6.8497399999999998E-4</v>
      </c>
      <c r="S11" s="2">
        <v>1.3766920000000001E-3</v>
      </c>
      <c r="T11" s="2">
        <v>6.06</v>
      </c>
      <c r="U11" s="2">
        <v>13.02</v>
      </c>
    </row>
    <row r="12" spans="1:21">
      <c r="A12" s="32" t="s">
        <v>252</v>
      </c>
      <c r="B12" s="2" t="s">
        <v>36</v>
      </c>
      <c r="C12" s="2" t="s">
        <v>215</v>
      </c>
      <c r="D12" s="2" t="s">
        <v>80</v>
      </c>
      <c r="E12" s="2">
        <v>1.83E-2</v>
      </c>
      <c r="F12" s="42">
        <v>16.303420389999999</v>
      </c>
      <c r="G12" s="2">
        <v>7.94</v>
      </c>
      <c r="H12" s="42">
        <v>3.97</v>
      </c>
      <c r="I12" s="2">
        <v>30.1</v>
      </c>
      <c r="J12" s="2">
        <v>4.6900000000000004</v>
      </c>
      <c r="K12" s="2">
        <v>2.09</v>
      </c>
      <c r="L12" s="2">
        <v>55.76</v>
      </c>
      <c r="M12" s="2">
        <v>19.260000000000002</v>
      </c>
      <c r="N12" s="2">
        <v>43.19</v>
      </c>
      <c r="O12" s="2">
        <v>90.42</v>
      </c>
      <c r="P12" s="2">
        <v>9.82</v>
      </c>
      <c r="Q12" s="2">
        <v>16.149999999999999</v>
      </c>
      <c r="R12" s="2">
        <v>7.4415500000000003E-4</v>
      </c>
      <c r="S12" s="2">
        <v>2.6034809999999999E-3</v>
      </c>
      <c r="T12" s="2">
        <v>7.86</v>
      </c>
      <c r="U12" s="2">
        <v>12.9</v>
      </c>
    </row>
    <row r="13" spans="1:21">
      <c r="A13" s="32" t="s">
        <v>253</v>
      </c>
      <c r="B13" s="2" t="s">
        <v>38</v>
      </c>
      <c r="C13" s="2" t="s">
        <v>215</v>
      </c>
      <c r="D13" s="2" t="s">
        <v>80</v>
      </c>
      <c r="E13" s="2">
        <v>4.1999999999999997E-3</v>
      </c>
      <c r="F13" s="42">
        <v>10.99469045</v>
      </c>
      <c r="G13" s="2">
        <v>6.52</v>
      </c>
      <c r="H13" s="42">
        <v>3.26</v>
      </c>
      <c r="I13" s="2">
        <v>17.7</v>
      </c>
      <c r="J13" s="2">
        <v>4</v>
      </c>
      <c r="K13" s="2">
        <v>1.7</v>
      </c>
      <c r="L13" s="2">
        <v>45.75</v>
      </c>
      <c r="M13" s="2">
        <v>7.57</v>
      </c>
      <c r="N13" s="2">
        <v>52.5</v>
      </c>
      <c r="O13" s="2">
        <v>84.23</v>
      </c>
      <c r="P13" s="2">
        <v>7.17</v>
      </c>
      <c r="Q13" s="2">
        <v>11.95</v>
      </c>
      <c r="R13" s="2">
        <v>1.9736299999999999E-4</v>
      </c>
      <c r="S13" s="2">
        <v>5.3288100000000002E-4</v>
      </c>
      <c r="T13" s="2">
        <v>5.7359999999999998</v>
      </c>
      <c r="U13" s="2">
        <v>9.56</v>
      </c>
    </row>
    <row r="14" spans="1:21">
      <c r="A14" s="32" t="s">
        <v>253</v>
      </c>
      <c r="B14" s="2" t="s">
        <v>39</v>
      </c>
      <c r="C14" s="2" t="s">
        <v>215</v>
      </c>
      <c r="D14" s="2" t="s">
        <v>80</v>
      </c>
      <c r="E14" s="2">
        <v>3.0999999999999999E-3</v>
      </c>
      <c r="F14" s="42">
        <v>10.3363554</v>
      </c>
      <c r="G14" s="2">
        <v>6.02</v>
      </c>
      <c r="H14" s="42">
        <v>3.01</v>
      </c>
      <c r="I14" s="2">
        <v>17.3</v>
      </c>
      <c r="J14" s="2">
        <v>3.38</v>
      </c>
      <c r="K14" s="2">
        <v>1.45</v>
      </c>
      <c r="L14" s="2">
        <v>45.75</v>
      </c>
      <c r="M14" s="2">
        <v>7.57</v>
      </c>
      <c r="N14" s="2">
        <v>53.07</v>
      </c>
      <c r="O14" s="2">
        <v>84.78</v>
      </c>
      <c r="P14" s="2">
        <v>6.97</v>
      </c>
      <c r="Q14" s="2">
        <v>11.44</v>
      </c>
      <c r="R14" s="2">
        <v>1.6918900000000001E-4</v>
      </c>
      <c r="S14" s="2">
        <v>3.9170699999999998E-4</v>
      </c>
      <c r="T14" s="2">
        <v>5.5759999999999996</v>
      </c>
      <c r="U14" s="2">
        <v>9.1519999999999992</v>
      </c>
    </row>
    <row r="15" spans="1:21">
      <c r="A15" s="32" t="s">
        <v>253</v>
      </c>
      <c r="B15" s="2" t="s">
        <v>40</v>
      </c>
      <c r="C15" s="2" t="s">
        <v>215</v>
      </c>
      <c r="D15" s="2" t="s">
        <v>80</v>
      </c>
      <c r="E15" s="2">
        <v>2.3E-3</v>
      </c>
      <c r="F15" s="42">
        <v>9.8030759819999993</v>
      </c>
      <c r="G15" s="2">
        <v>5.76</v>
      </c>
      <c r="H15" s="42">
        <v>2.88</v>
      </c>
      <c r="I15" s="2">
        <v>16.399999999999999</v>
      </c>
      <c r="J15" s="2">
        <v>3.2</v>
      </c>
      <c r="K15" s="2">
        <v>1.42</v>
      </c>
      <c r="L15" s="2">
        <v>45.75</v>
      </c>
      <c r="M15" s="2">
        <v>7.57</v>
      </c>
      <c r="N15" s="2">
        <v>48.68</v>
      </c>
      <c r="O15" s="2">
        <v>79.28</v>
      </c>
      <c r="P15" s="2">
        <v>6.87</v>
      </c>
      <c r="Q15" s="2">
        <v>10.57</v>
      </c>
      <c r="R15" s="2">
        <v>1.02991E-4</v>
      </c>
      <c r="S15" s="2">
        <v>3.34696E-4</v>
      </c>
      <c r="T15" s="2">
        <v>5.4960000000000004</v>
      </c>
      <c r="U15" s="2">
        <v>8.4559999999999995</v>
      </c>
    </row>
    <row r="16" spans="1:21">
      <c r="A16" s="32" t="s">
        <v>254</v>
      </c>
      <c r="B16" s="2" t="s">
        <v>2</v>
      </c>
      <c r="C16" s="2" t="s">
        <v>79</v>
      </c>
      <c r="D16" s="2" t="s">
        <v>80</v>
      </c>
      <c r="E16" s="2">
        <v>2.3E-2</v>
      </c>
      <c r="F16" s="42">
        <v>15.371245800000001</v>
      </c>
      <c r="G16" s="2">
        <v>8.01</v>
      </c>
      <c r="H16" s="42">
        <v>4.0049999999999999</v>
      </c>
      <c r="I16" s="2">
        <v>21.9</v>
      </c>
      <c r="J16" s="2">
        <v>5.2309999999999999</v>
      </c>
      <c r="K16" s="2">
        <v>2.36</v>
      </c>
      <c r="L16" s="2">
        <v>58.83</v>
      </c>
      <c r="M16" s="2">
        <v>22.39</v>
      </c>
      <c r="N16" s="2">
        <v>62.09</v>
      </c>
      <c r="O16" s="2">
        <v>78.67</v>
      </c>
      <c r="P16" s="2">
        <v>6.58</v>
      </c>
      <c r="Q16" s="2">
        <v>13.51</v>
      </c>
      <c r="R16" s="2">
        <v>7.5270999999999997E-4</v>
      </c>
      <c r="S16" s="2">
        <v>2.9852099999999999E-3</v>
      </c>
      <c r="T16" s="2">
        <v>5.2640000000000002</v>
      </c>
      <c r="U16" s="2">
        <v>10.808</v>
      </c>
    </row>
    <row r="17" spans="1:21">
      <c r="A17" s="32" t="s">
        <v>254</v>
      </c>
      <c r="B17" s="2" t="s">
        <v>3</v>
      </c>
      <c r="C17" s="2" t="s">
        <v>79</v>
      </c>
      <c r="D17" s="2" t="s">
        <v>80</v>
      </c>
      <c r="E17" s="2">
        <v>1.5299999999999999E-2</v>
      </c>
      <c r="F17" s="42">
        <v>13.05952561</v>
      </c>
      <c r="G17" s="2">
        <v>5.9</v>
      </c>
      <c r="H17" s="42">
        <v>2.95</v>
      </c>
      <c r="I17" s="2">
        <v>16.3</v>
      </c>
      <c r="J17" s="2">
        <v>3.9</v>
      </c>
      <c r="K17" s="2">
        <v>1.83</v>
      </c>
      <c r="L17" s="2">
        <v>58.83</v>
      </c>
      <c r="M17" s="2">
        <v>22.39</v>
      </c>
      <c r="N17" s="2">
        <v>74.489999999999995</v>
      </c>
      <c r="O17" s="2">
        <v>78.59</v>
      </c>
      <c r="P17" s="2">
        <v>5.72</v>
      </c>
      <c r="Q17" s="2">
        <v>11.62</v>
      </c>
      <c r="R17" s="2">
        <v>5.3602100000000002E-4</v>
      </c>
      <c r="S17" s="2">
        <v>1.7049330000000001E-3</v>
      </c>
      <c r="T17" s="2">
        <v>4.5759999999999996</v>
      </c>
      <c r="U17" s="2">
        <v>9.2959999999999994</v>
      </c>
    </row>
    <row r="18" spans="1:21">
      <c r="A18" s="32" t="s">
        <v>255</v>
      </c>
      <c r="B18" s="2" t="s">
        <v>37</v>
      </c>
      <c r="C18" s="2" t="s">
        <v>215</v>
      </c>
      <c r="D18" s="2" t="s">
        <v>80</v>
      </c>
      <c r="E18" s="2">
        <v>1.0800000000000001E-2</v>
      </c>
      <c r="F18" s="42">
        <v>13.753452810000001</v>
      </c>
      <c r="G18" s="2">
        <v>7.1</v>
      </c>
      <c r="H18" s="42">
        <v>3.55</v>
      </c>
      <c r="I18" s="2">
        <v>21.5</v>
      </c>
      <c r="J18" s="2">
        <v>4.25</v>
      </c>
      <c r="K18" s="2">
        <v>1.49</v>
      </c>
      <c r="L18" s="2">
        <v>54.55</v>
      </c>
      <c r="M18" s="2">
        <v>17.170000000000002</v>
      </c>
      <c r="N18" s="2">
        <v>69.64</v>
      </c>
      <c r="O18" s="2">
        <v>50.64</v>
      </c>
      <c r="P18" s="2">
        <v>6.41</v>
      </c>
      <c r="Q18" s="2">
        <v>15.7</v>
      </c>
      <c r="R18" s="2">
        <v>6.1392399999999996E-4</v>
      </c>
      <c r="S18" s="2">
        <v>1.7660379999999999E-3</v>
      </c>
      <c r="T18" s="2">
        <v>4.6100000000000003</v>
      </c>
      <c r="U18" s="2">
        <v>12.5</v>
      </c>
    </row>
    <row r="19" spans="1:21">
      <c r="A19" s="32" t="s">
        <v>256</v>
      </c>
      <c r="B19" s="2" t="s">
        <v>57</v>
      </c>
      <c r="C19" s="2" t="s">
        <v>215</v>
      </c>
      <c r="D19" s="2" t="s">
        <v>216</v>
      </c>
      <c r="E19" s="2">
        <v>7.1999999999999998E-3</v>
      </c>
      <c r="F19" s="42">
        <v>16.149549019999998</v>
      </c>
      <c r="G19" s="2">
        <v>10.9</v>
      </c>
      <c r="H19" s="42">
        <v>3.6333333329999999</v>
      </c>
      <c r="I19" s="2">
        <v>27</v>
      </c>
      <c r="J19" s="2">
        <v>3.81</v>
      </c>
      <c r="K19" s="2">
        <v>2.56</v>
      </c>
      <c r="L19" s="2">
        <v>31.61</v>
      </c>
      <c r="M19" s="2">
        <v>8.52</v>
      </c>
      <c r="N19" s="2">
        <v>11.62</v>
      </c>
      <c r="O19" s="2">
        <v>71.38</v>
      </c>
      <c r="P19" s="2">
        <v>7.28</v>
      </c>
      <c r="Q19" s="2">
        <v>14.91</v>
      </c>
      <c r="R19" s="2">
        <v>2.5497200000000001E-4</v>
      </c>
      <c r="S19" s="2">
        <v>1.6456229999999999E-3</v>
      </c>
      <c r="T19" s="2">
        <v>5.92</v>
      </c>
      <c r="U19" s="2">
        <v>13.3</v>
      </c>
    </row>
    <row r="20" spans="1:21">
      <c r="A20" s="32" t="s">
        <v>256</v>
      </c>
      <c r="B20" s="2" t="s">
        <v>58</v>
      </c>
      <c r="C20" s="2" t="s">
        <v>215</v>
      </c>
      <c r="D20" s="2" t="s">
        <v>216</v>
      </c>
      <c r="E20" s="2">
        <v>6.7999999999999996E-3</v>
      </c>
      <c r="F20" s="42">
        <v>15.743061839999999</v>
      </c>
      <c r="G20" s="2">
        <v>11</v>
      </c>
      <c r="H20" s="42">
        <v>3.6666666669999999</v>
      </c>
      <c r="I20" s="2">
        <v>28</v>
      </c>
      <c r="J20" s="2">
        <v>4.7300000000000004</v>
      </c>
      <c r="K20" s="2">
        <v>2.62</v>
      </c>
      <c r="L20" s="2">
        <v>31.32</v>
      </c>
      <c r="M20" s="2">
        <v>7.13</v>
      </c>
      <c r="N20" s="2">
        <v>29.78</v>
      </c>
      <c r="O20" s="2">
        <v>62.63</v>
      </c>
      <c r="P20" s="2">
        <v>7.79</v>
      </c>
      <c r="Q20" s="2">
        <v>15.01</v>
      </c>
      <c r="R20" s="2">
        <v>2.8254799999999998E-4</v>
      </c>
      <c r="S20" s="2">
        <v>1.433962E-3</v>
      </c>
      <c r="T20" s="2">
        <v>6.01</v>
      </c>
      <c r="U20" s="2">
        <v>12.5</v>
      </c>
    </row>
    <row r="21" spans="1:21">
      <c r="A21" s="32" t="s">
        <v>257</v>
      </c>
      <c r="B21" s="2" t="s">
        <v>384</v>
      </c>
      <c r="C21" s="2" t="s">
        <v>215</v>
      </c>
      <c r="D21" s="2" t="s">
        <v>80</v>
      </c>
      <c r="E21" s="2">
        <v>4.4000000000000003E-3</v>
      </c>
      <c r="F21" s="42">
        <v>11.038189989999999</v>
      </c>
      <c r="G21" s="2">
        <v>5.79</v>
      </c>
      <c r="H21" s="42">
        <v>2.895</v>
      </c>
      <c r="I21" s="2">
        <v>18.3</v>
      </c>
      <c r="J21" s="2">
        <v>3.77</v>
      </c>
      <c r="K21" s="2">
        <v>0.96</v>
      </c>
      <c r="L21" s="2">
        <v>41.86</v>
      </c>
      <c r="M21" s="2">
        <v>16.72</v>
      </c>
      <c r="N21" s="2">
        <v>44.76</v>
      </c>
      <c r="O21" s="2">
        <v>91.34</v>
      </c>
      <c r="P21" s="2">
        <v>5.34</v>
      </c>
      <c r="Q21" s="2">
        <v>9.6300000000000008</v>
      </c>
      <c r="R21" s="2">
        <v>2.8444100000000002E-4</v>
      </c>
      <c r="S21" s="2">
        <v>7.1069899999999997E-4</v>
      </c>
      <c r="T21" s="2">
        <v>3.98</v>
      </c>
      <c r="U21" s="2">
        <v>8.23</v>
      </c>
    </row>
    <row r="22" spans="1:21">
      <c r="A22" s="32" t="s">
        <v>257</v>
      </c>
      <c r="B22" s="2" t="s">
        <v>43</v>
      </c>
      <c r="C22" s="2" t="s">
        <v>215</v>
      </c>
      <c r="D22" s="2" t="s">
        <v>80</v>
      </c>
      <c r="E22" s="2">
        <v>4.8999999999999998E-3</v>
      </c>
      <c r="F22" s="42">
        <v>11.285424430000001</v>
      </c>
      <c r="G22" s="2">
        <v>5.91</v>
      </c>
      <c r="H22" s="42">
        <v>2.9550000000000001</v>
      </c>
      <c r="I22" s="2">
        <v>19.2</v>
      </c>
      <c r="J22" s="2">
        <v>3.97</v>
      </c>
      <c r="K22" s="2">
        <v>1.07</v>
      </c>
      <c r="L22" s="2">
        <v>41.86</v>
      </c>
      <c r="M22" s="2">
        <v>16.72</v>
      </c>
      <c r="N22" s="2">
        <v>44.69</v>
      </c>
      <c r="O22" s="2">
        <v>120.18</v>
      </c>
      <c r="P22" s="2">
        <v>5.96</v>
      </c>
      <c r="Q22" s="2">
        <v>9.6199999999999992</v>
      </c>
      <c r="R22" s="2">
        <v>3.0786799999999999E-4</v>
      </c>
      <c r="S22" s="2">
        <v>7.4632099999999999E-4</v>
      </c>
      <c r="T22" s="2">
        <v>4.29</v>
      </c>
      <c r="U22" s="2">
        <v>8.09</v>
      </c>
    </row>
    <row r="23" spans="1:21">
      <c r="A23" s="32" t="s">
        <v>258</v>
      </c>
      <c r="B23" s="2" t="s">
        <v>59</v>
      </c>
      <c r="C23" s="2" t="s">
        <v>215</v>
      </c>
      <c r="D23" s="2" t="s">
        <v>216</v>
      </c>
      <c r="E23" s="2">
        <v>4.3E-3</v>
      </c>
      <c r="F23" s="42">
        <v>13.479569639999999</v>
      </c>
      <c r="G23" s="2">
        <v>7.87</v>
      </c>
      <c r="H23" s="42">
        <v>2.6233333330000002</v>
      </c>
      <c r="I23" s="2">
        <v>22.8</v>
      </c>
      <c r="J23" s="2">
        <v>4.08</v>
      </c>
      <c r="K23" s="2">
        <v>1.69</v>
      </c>
      <c r="L23" s="2">
        <v>37.72</v>
      </c>
      <c r="M23" s="2">
        <v>6.82</v>
      </c>
      <c r="N23" s="2">
        <v>38.94</v>
      </c>
      <c r="O23" s="2">
        <v>89.57</v>
      </c>
      <c r="P23" s="2">
        <v>7.8</v>
      </c>
      <c r="Q23" s="2">
        <v>11.59</v>
      </c>
      <c r="R23" s="2">
        <v>3.1799900000000002E-4</v>
      </c>
      <c r="S23" s="2">
        <v>6.0864299999999997E-4</v>
      </c>
      <c r="T23" s="2">
        <v>5.34</v>
      </c>
      <c r="U23" s="2">
        <v>9.3000000000000007</v>
      </c>
    </row>
    <row r="24" spans="1:21">
      <c r="A24" s="32" t="s">
        <v>258</v>
      </c>
      <c r="B24" s="2" t="s">
        <v>60</v>
      </c>
      <c r="C24" s="2" t="s">
        <v>215</v>
      </c>
      <c r="D24" s="2" t="s">
        <v>216</v>
      </c>
      <c r="E24" s="2">
        <v>3.5000000000000001E-3</v>
      </c>
      <c r="F24" s="42">
        <v>13.14111016</v>
      </c>
      <c r="G24" s="2">
        <v>7.39</v>
      </c>
      <c r="H24" s="42">
        <v>2.463333333</v>
      </c>
      <c r="I24" s="2">
        <v>18.8</v>
      </c>
      <c r="J24" s="2">
        <v>4.37</v>
      </c>
      <c r="K24" s="2">
        <v>1.61</v>
      </c>
      <c r="L24" s="2">
        <v>36.04</v>
      </c>
      <c r="M24" s="2">
        <v>8.43</v>
      </c>
      <c r="N24" s="2">
        <v>32.04</v>
      </c>
      <c r="O24" s="2">
        <v>125.63</v>
      </c>
      <c r="P24" s="2">
        <v>7.11</v>
      </c>
      <c r="Q24" s="2">
        <v>10.89</v>
      </c>
      <c r="R24" s="2">
        <v>2.8479900000000002E-4</v>
      </c>
      <c r="S24" s="2">
        <v>5.5920299999999998E-4</v>
      </c>
      <c r="T24" s="2">
        <v>5.3</v>
      </c>
      <c r="U24" s="2">
        <v>9.11</v>
      </c>
    </row>
    <row r="25" spans="1:21">
      <c r="A25" s="32" t="s">
        <v>258</v>
      </c>
      <c r="B25" s="2" t="s">
        <v>61</v>
      </c>
      <c r="C25" s="2" t="s">
        <v>215</v>
      </c>
      <c r="D25" s="2" t="s">
        <v>216</v>
      </c>
      <c r="E25" s="2">
        <v>7.7999999999999996E-3</v>
      </c>
      <c r="F25" s="42">
        <v>12.8212948</v>
      </c>
      <c r="G25" s="2">
        <v>6.74</v>
      </c>
      <c r="H25" s="42">
        <v>2.246666667</v>
      </c>
      <c r="I25" s="2">
        <v>20.3</v>
      </c>
      <c r="J25" s="2">
        <v>4.1500000000000004</v>
      </c>
      <c r="K25" s="2">
        <v>1.56</v>
      </c>
      <c r="L25" s="2">
        <v>29.6</v>
      </c>
      <c r="M25" s="2">
        <v>3.13</v>
      </c>
      <c r="N25" s="2">
        <v>33.54</v>
      </c>
      <c r="O25" s="2">
        <v>101.83</v>
      </c>
      <c r="P25" s="2">
        <v>5.47</v>
      </c>
      <c r="Q25" s="2">
        <v>9.32</v>
      </c>
      <c r="R25" s="2">
        <v>9.1789900000000002E-4</v>
      </c>
      <c r="S25" s="2">
        <v>5.6674600000000002E-4</v>
      </c>
      <c r="T25" s="2">
        <v>3.7</v>
      </c>
      <c r="U25" s="2">
        <v>7.99</v>
      </c>
    </row>
    <row r="26" spans="1:21">
      <c r="A26" s="32" t="s">
        <v>258</v>
      </c>
      <c r="B26" s="2" t="s">
        <v>73</v>
      </c>
      <c r="C26" s="2" t="s">
        <v>215</v>
      </c>
      <c r="D26" s="2" t="s">
        <v>216</v>
      </c>
      <c r="E26" s="2">
        <v>5.1000000000000004E-3</v>
      </c>
      <c r="F26" s="42">
        <v>13.33585137</v>
      </c>
      <c r="G26" s="2">
        <v>8</v>
      </c>
      <c r="H26" s="42">
        <v>2.6666666669999999</v>
      </c>
      <c r="I26" s="2">
        <v>18.100000000000001</v>
      </c>
      <c r="J26" s="2">
        <v>4.9000000000000004</v>
      </c>
      <c r="K26" s="2">
        <v>1.9</v>
      </c>
      <c r="L26" s="2">
        <v>32.6</v>
      </c>
      <c r="M26" s="2">
        <v>14.3</v>
      </c>
      <c r="N26" s="2">
        <v>38.630000000000003</v>
      </c>
      <c r="O26" s="2">
        <v>80.31</v>
      </c>
      <c r="P26" s="2">
        <v>8</v>
      </c>
      <c r="Q26" s="2">
        <v>10</v>
      </c>
      <c r="R26" s="2">
        <v>2.9999999999999997E-4</v>
      </c>
      <c r="S26" s="2">
        <v>6.9999999999999999E-4</v>
      </c>
      <c r="T26" s="2">
        <v>5.9</v>
      </c>
      <c r="U26" s="2">
        <v>8.4</v>
      </c>
    </row>
    <row r="27" spans="1:21">
      <c r="A27" s="32" t="s">
        <v>258</v>
      </c>
      <c r="B27" s="2" t="s">
        <v>74</v>
      </c>
      <c r="C27" s="2" t="s">
        <v>215</v>
      </c>
      <c r="D27" s="2" t="s">
        <v>216</v>
      </c>
      <c r="E27" s="2">
        <v>9.2999999999999992E-3</v>
      </c>
      <c r="F27" s="42">
        <v>16.162237569999998</v>
      </c>
      <c r="G27" s="2">
        <v>8.6999999999999993</v>
      </c>
      <c r="H27" s="42">
        <v>2.9</v>
      </c>
      <c r="I27" s="2">
        <v>21.8</v>
      </c>
      <c r="J27" s="2">
        <v>5</v>
      </c>
      <c r="K27" s="2">
        <v>1.9</v>
      </c>
      <c r="L27" s="2">
        <v>38.979999999999997</v>
      </c>
      <c r="M27" s="2">
        <v>8.6999999999999993</v>
      </c>
      <c r="N27" s="2">
        <v>34.76</v>
      </c>
      <c r="O27" s="2">
        <v>75.599999999999994</v>
      </c>
      <c r="P27" s="2">
        <v>8.4</v>
      </c>
      <c r="Q27" s="2">
        <v>11.1</v>
      </c>
      <c r="R27" s="2">
        <v>3.8934000000000001E-4</v>
      </c>
      <c r="S27" s="2">
        <v>1.7610099999999999E-3</v>
      </c>
      <c r="T27" s="2">
        <v>6.3</v>
      </c>
      <c r="U27" s="2">
        <v>9</v>
      </c>
    </row>
    <row r="28" spans="1:21">
      <c r="A28" s="32" t="s">
        <v>259</v>
      </c>
      <c r="B28" s="2" t="s">
        <v>62</v>
      </c>
      <c r="C28" s="2" t="s">
        <v>215</v>
      </c>
      <c r="D28" s="2" t="s">
        <v>216</v>
      </c>
      <c r="E28" s="2">
        <v>1.9E-3</v>
      </c>
      <c r="F28" s="42">
        <v>12.00107191</v>
      </c>
      <c r="G28" s="2">
        <v>5.91</v>
      </c>
      <c r="H28" s="42">
        <v>1.97</v>
      </c>
      <c r="I28" s="2">
        <v>16.899999999999999</v>
      </c>
      <c r="J28" s="2">
        <v>3.67</v>
      </c>
      <c r="K28" s="2">
        <v>1.1399999999999999</v>
      </c>
      <c r="L28" s="2">
        <v>27.85</v>
      </c>
      <c r="M28" s="2">
        <v>12.51</v>
      </c>
      <c r="N28" s="2">
        <v>18.920000000000002</v>
      </c>
      <c r="O28" s="2">
        <v>87.13</v>
      </c>
      <c r="P28" s="2">
        <v>7.77</v>
      </c>
      <c r="Q28" s="2">
        <v>9.68</v>
      </c>
      <c r="R28" s="3">
        <v>8.2899999999999996E-5</v>
      </c>
      <c r="S28" s="2">
        <v>4.3986600000000002E-4</v>
      </c>
      <c r="T28" s="2">
        <v>4.55</v>
      </c>
      <c r="U28" s="2">
        <v>8.15</v>
      </c>
    </row>
    <row r="29" spans="1:21">
      <c r="A29" s="32" t="s">
        <v>259</v>
      </c>
      <c r="B29" s="2" t="s">
        <v>63</v>
      </c>
      <c r="C29" s="2" t="s">
        <v>215</v>
      </c>
      <c r="D29" s="2" t="s">
        <v>216</v>
      </c>
      <c r="E29" s="2">
        <v>1.6999999999999999E-3</v>
      </c>
      <c r="F29" s="42">
        <v>11.44041857</v>
      </c>
      <c r="G29" s="2">
        <v>6.45</v>
      </c>
      <c r="H29" s="42">
        <v>2.15</v>
      </c>
      <c r="I29" s="2">
        <v>17.399999999999999</v>
      </c>
      <c r="J29" s="2">
        <v>3.67</v>
      </c>
      <c r="K29" s="2">
        <v>1.41</v>
      </c>
      <c r="L29" s="2">
        <v>37.03</v>
      </c>
      <c r="M29" s="2">
        <v>14.13</v>
      </c>
      <c r="N29" s="2">
        <v>26.66</v>
      </c>
      <c r="O29" s="2">
        <v>80.209999999999994</v>
      </c>
      <c r="P29" s="2">
        <v>6.76</v>
      </c>
      <c r="Q29" s="2">
        <v>9.86</v>
      </c>
      <c r="R29" s="3">
        <v>4.7599999999999998E-5</v>
      </c>
      <c r="S29" s="2">
        <v>3.7641699999999998E-4</v>
      </c>
      <c r="T29" s="2">
        <v>3.96</v>
      </c>
      <c r="U29" s="2">
        <v>8.02</v>
      </c>
    </row>
    <row r="30" spans="1:21">
      <c r="A30" s="32" t="s">
        <v>260</v>
      </c>
      <c r="B30" s="2" t="s">
        <v>385</v>
      </c>
      <c r="C30" s="2" t="s">
        <v>215</v>
      </c>
      <c r="D30" s="2" t="s">
        <v>80</v>
      </c>
      <c r="E30" s="2">
        <v>1.78E-2</v>
      </c>
      <c r="F30" s="42">
        <v>12.976307090000001</v>
      </c>
      <c r="G30" s="2">
        <v>4.71</v>
      </c>
      <c r="H30" s="42">
        <v>2.355</v>
      </c>
      <c r="I30" s="2">
        <v>19.100000000000001</v>
      </c>
      <c r="J30" s="2">
        <v>3.25</v>
      </c>
      <c r="K30" s="2">
        <v>1.5</v>
      </c>
      <c r="L30" s="2">
        <v>43.97</v>
      </c>
      <c r="M30" s="2">
        <v>15.99</v>
      </c>
      <c r="N30" s="2">
        <v>52.93</v>
      </c>
      <c r="O30" s="2">
        <v>84.31</v>
      </c>
      <c r="P30" s="2">
        <v>6.14</v>
      </c>
      <c r="Q30" s="2">
        <v>8.74</v>
      </c>
      <c r="R30" s="2">
        <v>4.1844199999999999E-4</v>
      </c>
      <c r="S30" s="2">
        <v>2.3395009999999999E-3</v>
      </c>
      <c r="T30" s="2">
        <v>4.96</v>
      </c>
      <c r="U30" s="2">
        <v>6.21</v>
      </c>
    </row>
    <row r="31" spans="1:21">
      <c r="A31" s="32" t="s">
        <v>260</v>
      </c>
      <c r="B31" s="2" t="s">
        <v>44</v>
      </c>
      <c r="C31" s="2" t="s">
        <v>215</v>
      </c>
      <c r="D31" s="2" t="s">
        <v>80</v>
      </c>
      <c r="E31" s="2">
        <v>7.9000000000000008E-3</v>
      </c>
      <c r="F31" s="42">
        <v>12.100973679999999</v>
      </c>
      <c r="G31" s="2">
        <v>4.16</v>
      </c>
      <c r="H31" s="42">
        <v>2.08</v>
      </c>
      <c r="I31" s="2">
        <v>14.1</v>
      </c>
      <c r="J31" s="2">
        <v>2.6</v>
      </c>
      <c r="K31" s="2">
        <v>0.93200000000000005</v>
      </c>
      <c r="L31" s="2">
        <v>41.77</v>
      </c>
      <c r="M31" s="2">
        <v>12.54</v>
      </c>
      <c r="N31" s="2">
        <v>40.69</v>
      </c>
      <c r="O31" s="2">
        <v>64.03</v>
      </c>
      <c r="P31" s="2">
        <v>4.5309999999999997</v>
      </c>
      <c r="Q31" s="2">
        <v>7.67</v>
      </c>
      <c r="R31" s="2">
        <v>3.7309499999999999E-4</v>
      </c>
      <c r="S31" s="2">
        <v>1.3751200000000001E-3</v>
      </c>
      <c r="T31" s="2">
        <v>3.54</v>
      </c>
      <c r="U31" s="2">
        <v>5.9</v>
      </c>
    </row>
    <row r="32" spans="1:21">
      <c r="A32" s="32" t="s">
        <v>260</v>
      </c>
      <c r="B32" s="2" t="s">
        <v>386</v>
      </c>
      <c r="C32" s="2" t="s">
        <v>215</v>
      </c>
      <c r="D32" s="2" t="s">
        <v>80</v>
      </c>
      <c r="E32" s="2">
        <v>1.03E-2</v>
      </c>
      <c r="F32" s="42">
        <v>13.84654396</v>
      </c>
      <c r="G32" s="2">
        <v>5.01</v>
      </c>
      <c r="H32" s="42">
        <v>2.5049999999999999</v>
      </c>
      <c r="I32" s="2">
        <v>16.5</v>
      </c>
      <c r="J32" s="2">
        <v>3.32</v>
      </c>
      <c r="K32" s="2">
        <v>1.2</v>
      </c>
      <c r="L32" s="2">
        <v>45.85</v>
      </c>
      <c r="M32" s="2">
        <v>19.59</v>
      </c>
      <c r="N32" s="2">
        <v>36.369999999999997</v>
      </c>
      <c r="O32" s="2">
        <v>139.76</v>
      </c>
      <c r="P32" s="2">
        <v>8.51</v>
      </c>
      <c r="Q32" s="2">
        <v>7.92</v>
      </c>
      <c r="R32" s="2">
        <v>2.7305199999999997E-4</v>
      </c>
      <c r="S32" s="2">
        <v>2.2231970000000001E-3</v>
      </c>
      <c r="T32" s="2">
        <v>6.91</v>
      </c>
      <c r="U32" s="2">
        <v>6.45</v>
      </c>
    </row>
    <row r="33" spans="1:21">
      <c r="A33" s="32" t="s">
        <v>261</v>
      </c>
      <c r="B33" s="2" t="s">
        <v>64</v>
      </c>
      <c r="C33" s="2" t="s">
        <v>215</v>
      </c>
      <c r="D33" s="2" t="s">
        <v>216</v>
      </c>
      <c r="E33" s="2">
        <v>4.1999999999999997E-3</v>
      </c>
      <c r="F33" s="42">
        <v>13.780382019999999</v>
      </c>
      <c r="G33" s="2">
        <v>7.41</v>
      </c>
      <c r="H33" s="42">
        <v>2.4700000000000002</v>
      </c>
      <c r="I33" s="2">
        <v>21.1</v>
      </c>
      <c r="J33" s="2">
        <v>2.91</v>
      </c>
      <c r="K33" s="2">
        <v>1.69</v>
      </c>
      <c r="L33" s="2">
        <v>37.72</v>
      </c>
      <c r="M33" s="2">
        <v>5.89</v>
      </c>
      <c r="N33" s="2">
        <v>31.07</v>
      </c>
      <c r="O33" s="2">
        <v>70.849999999999994</v>
      </c>
      <c r="P33" s="2">
        <v>6.66</v>
      </c>
      <c r="Q33" s="2">
        <v>11.64</v>
      </c>
      <c r="R33" s="2">
        <v>4.6683500000000003E-4</v>
      </c>
      <c r="S33" s="2">
        <v>6.0987200000000002E-4</v>
      </c>
      <c r="T33" s="2">
        <v>4.8499999999999996</v>
      </c>
      <c r="U33" s="2">
        <v>9.9</v>
      </c>
    </row>
    <row r="34" spans="1:21">
      <c r="A34" s="32" t="s">
        <v>262</v>
      </c>
      <c r="B34" s="2" t="s">
        <v>30</v>
      </c>
      <c r="C34" s="2" t="s">
        <v>215</v>
      </c>
      <c r="D34" s="2" t="s">
        <v>80</v>
      </c>
      <c r="E34" s="2">
        <v>1.392E-2</v>
      </c>
      <c r="F34" s="42">
        <v>12.914418939999999</v>
      </c>
      <c r="G34" s="2">
        <v>5.15</v>
      </c>
      <c r="H34" s="42">
        <v>2.5750000000000002</v>
      </c>
      <c r="I34" s="2">
        <v>23</v>
      </c>
      <c r="J34" s="2">
        <v>3.34</v>
      </c>
      <c r="K34" s="2">
        <v>1.75</v>
      </c>
      <c r="L34" s="2">
        <v>50.15</v>
      </c>
      <c r="M34" s="2">
        <v>26.34</v>
      </c>
      <c r="N34" s="2">
        <v>48.45</v>
      </c>
      <c r="O34" s="2">
        <v>62.17</v>
      </c>
      <c r="P34" s="2">
        <v>8.02</v>
      </c>
      <c r="Q34" s="2">
        <v>11</v>
      </c>
      <c r="R34" s="2">
        <v>6.1061199999999996E-4</v>
      </c>
      <c r="S34" s="2">
        <v>1.159731E-3</v>
      </c>
      <c r="T34" s="2">
        <v>6.18</v>
      </c>
      <c r="U34" s="2">
        <v>8.4600000000000009</v>
      </c>
    </row>
    <row r="35" spans="1:21">
      <c r="A35" s="32" t="s">
        <v>262</v>
      </c>
      <c r="B35" s="2" t="s">
        <v>30</v>
      </c>
      <c r="C35" s="2" t="s">
        <v>215</v>
      </c>
      <c r="D35" s="2" t="s">
        <v>80</v>
      </c>
      <c r="E35" s="2">
        <v>1.7500000000000002E-2</v>
      </c>
      <c r="F35" s="42">
        <v>13.383905179999999</v>
      </c>
      <c r="G35" s="2">
        <v>5.92</v>
      </c>
      <c r="H35" s="42">
        <v>2.96</v>
      </c>
      <c r="I35" s="2">
        <v>20.9</v>
      </c>
      <c r="J35" s="2">
        <v>3.04</v>
      </c>
      <c r="K35" s="2">
        <v>2.04</v>
      </c>
      <c r="L35" s="2">
        <v>48.28</v>
      </c>
      <c r="M35" s="2">
        <v>12.53</v>
      </c>
      <c r="N35" s="2">
        <v>61.78</v>
      </c>
      <c r="O35" s="2">
        <v>82.19</v>
      </c>
      <c r="P35" s="2">
        <v>7.36</v>
      </c>
      <c r="Q35" s="2">
        <v>11.09</v>
      </c>
      <c r="R35" s="2">
        <v>9.1086499999999996E-4</v>
      </c>
      <c r="S35" s="2">
        <v>1.604858E-3</v>
      </c>
      <c r="T35" s="2">
        <v>5.8</v>
      </c>
      <c r="U35" s="2">
        <v>8.6999999999999993</v>
      </c>
    </row>
    <row r="36" spans="1:21">
      <c r="A36" s="32" t="s">
        <v>262</v>
      </c>
      <c r="B36" s="2" t="s">
        <v>31</v>
      </c>
      <c r="C36" s="2" t="s">
        <v>215</v>
      </c>
      <c r="D36" s="2" t="s">
        <v>80</v>
      </c>
      <c r="E36" s="2">
        <v>1.24E-2</v>
      </c>
      <c r="F36" s="42">
        <v>12.93123553</v>
      </c>
      <c r="G36" s="2">
        <v>4.99</v>
      </c>
      <c r="H36" s="42">
        <v>2.4950000000000001</v>
      </c>
      <c r="I36" s="2">
        <v>18.5</v>
      </c>
      <c r="J36" s="2">
        <v>2.93</v>
      </c>
      <c r="K36" s="2">
        <v>1.6</v>
      </c>
      <c r="L36" s="2">
        <v>49.86</v>
      </c>
      <c r="M36" s="2">
        <v>12.48</v>
      </c>
      <c r="N36" s="2">
        <v>55.84</v>
      </c>
      <c r="O36" s="2">
        <v>61.42</v>
      </c>
      <c r="P36" s="2">
        <v>7.33</v>
      </c>
      <c r="Q36" s="2">
        <v>10.08</v>
      </c>
      <c r="R36" s="2">
        <v>5.7956100000000003E-4</v>
      </c>
      <c r="S36" s="2">
        <v>1.3873469999999999E-3</v>
      </c>
      <c r="T36" s="2">
        <v>5.86</v>
      </c>
      <c r="U36" s="2">
        <v>7.48</v>
      </c>
    </row>
    <row r="37" spans="1:21">
      <c r="A37" s="32" t="s">
        <v>263</v>
      </c>
      <c r="B37" s="2" t="s">
        <v>7</v>
      </c>
      <c r="C37" s="2" t="s">
        <v>79</v>
      </c>
      <c r="D37" s="2" t="s">
        <v>80</v>
      </c>
      <c r="E37" s="2">
        <v>1.7000000000000001E-2</v>
      </c>
      <c r="F37" s="42">
        <v>12.433739729999999</v>
      </c>
      <c r="G37" s="2">
        <v>6.49</v>
      </c>
      <c r="H37" s="42">
        <v>3.2450000000000001</v>
      </c>
      <c r="I37" s="2">
        <v>21.6</v>
      </c>
      <c r="J37" s="2">
        <v>4.2300000000000004</v>
      </c>
      <c r="K37" s="2">
        <v>2</v>
      </c>
      <c r="L37" s="2">
        <v>49.3</v>
      </c>
      <c r="M37" s="2">
        <v>17.72</v>
      </c>
      <c r="N37" s="2">
        <v>78.08</v>
      </c>
      <c r="O37" s="2">
        <v>74.56</v>
      </c>
      <c r="P37" s="2">
        <v>7.86</v>
      </c>
      <c r="Q37" s="2">
        <v>14.5</v>
      </c>
      <c r="R37" s="2">
        <v>1.0502179999999999E-3</v>
      </c>
      <c r="S37" s="2">
        <v>9.9219299999999994E-4</v>
      </c>
      <c r="T37" s="2">
        <v>6.2880000000000003</v>
      </c>
      <c r="U37" s="2">
        <v>11.6</v>
      </c>
    </row>
    <row r="38" spans="1:21">
      <c r="A38" s="32" t="s">
        <v>263</v>
      </c>
      <c r="B38" s="2" t="s">
        <v>8</v>
      </c>
      <c r="C38" s="2" t="s">
        <v>79</v>
      </c>
      <c r="D38" s="2" t="s">
        <v>80</v>
      </c>
      <c r="E38" s="2">
        <v>1.5800000000000002E-2</v>
      </c>
      <c r="F38" s="42">
        <v>11.73506156</v>
      </c>
      <c r="G38" s="2">
        <v>5.5</v>
      </c>
      <c r="H38" s="42">
        <v>2.75</v>
      </c>
      <c r="I38" s="2">
        <v>19.7</v>
      </c>
      <c r="J38" s="2">
        <v>4</v>
      </c>
      <c r="K38" s="2">
        <v>1.69</v>
      </c>
      <c r="L38" s="2">
        <v>52.01</v>
      </c>
      <c r="M38" s="2">
        <v>17.25</v>
      </c>
      <c r="N38" s="2">
        <v>73.900000000000006</v>
      </c>
      <c r="O38" s="2">
        <v>101.4</v>
      </c>
      <c r="P38" s="2">
        <v>7.41</v>
      </c>
      <c r="Q38" s="2">
        <v>12.56</v>
      </c>
      <c r="R38" s="2">
        <v>8.27541E-4</v>
      </c>
      <c r="S38" s="2">
        <v>9.7644500000000005E-4</v>
      </c>
      <c r="T38" s="2">
        <v>5.9279999999999999</v>
      </c>
      <c r="U38" s="2">
        <v>10.048</v>
      </c>
    </row>
    <row r="39" spans="1:21">
      <c r="A39" s="32" t="s">
        <v>263</v>
      </c>
      <c r="B39" s="2" t="s">
        <v>9</v>
      </c>
      <c r="C39" s="2" t="s">
        <v>79</v>
      </c>
      <c r="D39" s="2" t="s">
        <v>80</v>
      </c>
      <c r="E39" s="2">
        <v>1.35E-2</v>
      </c>
      <c r="F39" s="42">
        <v>9.8905850449999999</v>
      </c>
      <c r="G39" s="2">
        <v>4.2699999999999996</v>
      </c>
      <c r="H39" s="42">
        <v>2.1349999999999998</v>
      </c>
      <c r="I39" s="2">
        <v>14.26</v>
      </c>
      <c r="J39" s="2">
        <v>2.9</v>
      </c>
      <c r="K39" s="2">
        <v>1.33</v>
      </c>
      <c r="L39" s="2">
        <v>50.89</v>
      </c>
      <c r="M39" s="2">
        <v>22.33</v>
      </c>
      <c r="N39" s="2">
        <v>70.39</v>
      </c>
      <c r="O39" s="2">
        <v>101.13</v>
      </c>
      <c r="P39" s="2">
        <v>5.48</v>
      </c>
      <c r="Q39" s="2">
        <v>8.82</v>
      </c>
      <c r="R39" s="2">
        <v>7.7468700000000003E-4</v>
      </c>
      <c r="S39" s="2">
        <v>8.2894800000000003E-4</v>
      </c>
      <c r="T39" s="2">
        <v>4.3840000000000003</v>
      </c>
      <c r="U39" s="2">
        <v>7.056</v>
      </c>
    </row>
    <row r="40" spans="1:21">
      <c r="A40" s="32" t="s">
        <v>264</v>
      </c>
      <c r="B40" s="2" t="s">
        <v>45</v>
      </c>
      <c r="C40" s="2" t="s">
        <v>215</v>
      </c>
      <c r="D40" s="2" t="s">
        <v>80</v>
      </c>
      <c r="E40" s="2">
        <v>8.8000000000000005E-3</v>
      </c>
      <c r="F40" s="42">
        <v>12.28989842</v>
      </c>
      <c r="G40" s="2">
        <v>4.57</v>
      </c>
      <c r="H40" s="42">
        <v>2.2850000000000001</v>
      </c>
      <c r="I40" s="2">
        <v>16.8</v>
      </c>
      <c r="J40" s="2">
        <v>3.32</v>
      </c>
      <c r="K40" s="2">
        <v>0.72299999999999998</v>
      </c>
      <c r="L40" s="2">
        <v>45.57</v>
      </c>
      <c r="M40" s="2">
        <v>15.52</v>
      </c>
      <c r="N40" s="2">
        <v>62.73</v>
      </c>
      <c r="O40" s="2">
        <v>68.03</v>
      </c>
      <c r="P40" s="2">
        <v>6.1040000000000001</v>
      </c>
      <c r="Q40" s="2">
        <v>8.92</v>
      </c>
      <c r="R40" s="2">
        <v>4.2502300000000001E-4</v>
      </c>
      <c r="S40" s="2">
        <v>1.51347E-3</v>
      </c>
      <c r="T40" s="2">
        <v>4.8832000000000004</v>
      </c>
      <c r="U40" s="2">
        <v>7.48</v>
      </c>
    </row>
    <row r="41" spans="1:21">
      <c r="A41" s="32" t="s">
        <v>264</v>
      </c>
      <c r="B41" s="2" t="s">
        <v>46</v>
      </c>
      <c r="C41" s="2" t="s">
        <v>215</v>
      </c>
      <c r="D41" s="2" t="s">
        <v>80</v>
      </c>
      <c r="E41" s="2">
        <v>4.7000000000000002E-3</v>
      </c>
      <c r="F41" s="42">
        <v>11.181469310000001</v>
      </c>
      <c r="G41" s="2">
        <v>5.5</v>
      </c>
      <c r="H41" s="42">
        <v>2.75</v>
      </c>
      <c r="I41" s="2">
        <v>18.2</v>
      </c>
      <c r="J41" s="2">
        <v>3.78</v>
      </c>
      <c r="K41" s="2">
        <v>1.48</v>
      </c>
      <c r="L41" s="2">
        <v>48.6</v>
      </c>
      <c r="M41" s="2">
        <v>7.8</v>
      </c>
      <c r="N41" s="2">
        <v>60.41</v>
      </c>
      <c r="O41" s="2">
        <v>69.73</v>
      </c>
      <c r="P41" s="2">
        <v>6.99</v>
      </c>
      <c r="Q41" s="2">
        <v>13.28</v>
      </c>
      <c r="R41" s="2">
        <v>2.0244600000000001E-4</v>
      </c>
      <c r="S41" s="2">
        <v>5.5055100000000004E-4</v>
      </c>
      <c r="T41" s="2">
        <v>5.5919999999999996</v>
      </c>
      <c r="U41" s="2">
        <v>10.624000000000001</v>
      </c>
    </row>
    <row r="42" spans="1:21">
      <c r="A42" s="32" t="s">
        <v>264</v>
      </c>
      <c r="B42" s="2" t="s">
        <v>47</v>
      </c>
      <c r="C42" s="2" t="s">
        <v>215</v>
      </c>
      <c r="D42" s="2" t="s">
        <v>80</v>
      </c>
      <c r="E42" s="2">
        <v>6.3E-3</v>
      </c>
      <c r="F42" s="42">
        <v>11.707983649999999</v>
      </c>
      <c r="G42" s="2">
        <v>4.8499999999999996</v>
      </c>
      <c r="H42" s="42">
        <v>2.4249999999999998</v>
      </c>
      <c r="I42" s="2">
        <v>16.899999999999999</v>
      </c>
      <c r="J42" s="2">
        <v>3.2</v>
      </c>
      <c r="K42" s="2">
        <v>1.3</v>
      </c>
      <c r="L42" s="2">
        <v>45.18</v>
      </c>
      <c r="M42" s="2">
        <v>13.28</v>
      </c>
      <c r="N42" s="2">
        <v>46.61</v>
      </c>
      <c r="O42" s="2">
        <v>69.27</v>
      </c>
      <c r="P42" s="2">
        <v>6.02</v>
      </c>
      <c r="Q42" s="2">
        <v>10.98</v>
      </c>
      <c r="R42" s="2">
        <v>3.1342099999999998E-4</v>
      </c>
      <c r="S42" s="2">
        <v>7.7327600000000004E-4</v>
      </c>
      <c r="T42" s="2">
        <v>4.8159999999999998</v>
      </c>
      <c r="U42" s="2">
        <v>8.7840000000000007</v>
      </c>
    </row>
    <row r="43" spans="1:21">
      <c r="A43" s="32" t="s">
        <v>264</v>
      </c>
      <c r="B43" s="2" t="s">
        <v>48</v>
      </c>
      <c r="C43" s="2" t="s">
        <v>215</v>
      </c>
      <c r="D43" s="2" t="s">
        <v>80</v>
      </c>
      <c r="E43" s="2">
        <v>6.1999999999999998E-3</v>
      </c>
      <c r="F43" s="42">
        <v>11.461515410000001</v>
      </c>
      <c r="G43" s="2">
        <v>4.83</v>
      </c>
      <c r="H43" s="42">
        <v>2.415</v>
      </c>
      <c r="I43" s="2">
        <v>16.7</v>
      </c>
      <c r="J43" s="2">
        <v>3.1</v>
      </c>
      <c r="K43" s="2">
        <v>1.34</v>
      </c>
      <c r="L43" s="2">
        <v>39.92</v>
      </c>
      <c r="M43" s="2">
        <v>9.0299999999999994</v>
      </c>
      <c r="N43" s="2">
        <v>62.37</v>
      </c>
      <c r="O43" s="2">
        <v>83.71</v>
      </c>
      <c r="P43" s="2">
        <v>6.4020000000000001</v>
      </c>
      <c r="Q43" s="2">
        <v>11</v>
      </c>
      <c r="R43" s="2">
        <v>2.4287500000000001E-4</v>
      </c>
      <c r="S43" s="2">
        <v>7.2898799999999997E-4</v>
      </c>
      <c r="T43" s="2">
        <v>5.4379999999999997</v>
      </c>
      <c r="U43" s="2">
        <v>8.8000000000000007</v>
      </c>
    </row>
    <row r="44" spans="1:21">
      <c r="A44" s="32" t="s">
        <v>265</v>
      </c>
      <c r="B44" s="2" t="s">
        <v>49</v>
      </c>
      <c r="C44" s="2" t="s">
        <v>215</v>
      </c>
      <c r="D44" s="2" t="s">
        <v>80</v>
      </c>
      <c r="E44" s="2">
        <v>8.6E-3</v>
      </c>
      <c r="F44" s="42">
        <v>13.060135430000001</v>
      </c>
      <c r="G44" s="2">
        <v>7.12</v>
      </c>
      <c r="H44" s="42">
        <v>3.56</v>
      </c>
      <c r="I44" s="2">
        <v>23</v>
      </c>
      <c r="J44" s="2">
        <v>4.6100000000000003</v>
      </c>
      <c r="K44" s="2">
        <v>1.85</v>
      </c>
      <c r="L44" s="2">
        <v>49.88</v>
      </c>
      <c r="M44" s="2">
        <v>19.8</v>
      </c>
      <c r="N44" s="2">
        <v>69.2</v>
      </c>
      <c r="O44" s="2">
        <v>78.02</v>
      </c>
      <c r="P44" s="2">
        <v>7.43</v>
      </c>
      <c r="Q44" s="2">
        <v>14.71</v>
      </c>
      <c r="R44" s="2">
        <v>3.1742800000000002E-4</v>
      </c>
      <c r="S44" s="2">
        <v>1.1383610000000001E-3</v>
      </c>
      <c r="T44" s="2">
        <v>5.944</v>
      </c>
      <c r="U44" s="2">
        <v>11.768000000000001</v>
      </c>
    </row>
    <row r="45" spans="1:21">
      <c r="A45" s="32" t="s">
        <v>265</v>
      </c>
      <c r="B45" s="2" t="s">
        <v>50</v>
      </c>
      <c r="C45" s="2" t="s">
        <v>215</v>
      </c>
      <c r="D45" s="2" t="s">
        <v>80</v>
      </c>
      <c r="E45" s="2">
        <v>8.5000000000000006E-3</v>
      </c>
      <c r="F45" s="42">
        <v>12.974827919999999</v>
      </c>
      <c r="G45" s="2">
        <v>7.04</v>
      </c>
      <c r="H45" s="42">
        <v>3.52</v>
      </c>
      <c r="I45" s="2">
        <v>20.2</v>
      </c>
      <c r="J45" s="2">
        <v>4.5599999999999996</v>
      </c>
      <c r="K45" s="2">
        <v>1.83</v>
      </c>
      <c r="L45" s="2">
        <v>54.25</v>
      </c>
      <c r="M45" s="2">
        <v>23.07</v>
      </c>
      <c r="N45" s="2">
        <v>67.739999999999995</v>
      </c>
      <c r="O45" s="2">
        <v>79.17</v>
      </c>
      <c r="P45" s="2">
        <v>7.4</v>
      </c>
      <c r="Q45" s="2">
        <v>14.48</v>
      </c>
      <c r="R45" s="2">
        <v>3.1871500000000001E-4</v>
      </c>
      <c r="S45" s="2">
        <v>1.1075779999999999E-3</v>
      </c>
      <c r="T45" s="2">
        <v>5.92</v>
      </c>
      <c r="U45" s="2">
        <v>11.584</v>
      </c>
    </row>
    <row r="46" spans="1:21">
      <c r="A46" s="32" t="s">
        <v>265</v>
      </c>
      <c r="B46" s="2" t="s">
        <v>51</v>
      </c>
      <c r="C46" s="2" t="s">
        <v>215</v>
      </c>
      <c r="D46" s="2" t="s">
        <v>80</v>
      </c>
      <c r="E46" s="2">
        <v>8.3999999999999995E-3</v>
      </c>
      <c r="F46" s="42">
        <v>12.8944995</v>
      </c>
      <c r="G46" s="2">
        <v>6.76</v>
      </c>
      <c r="H46" s="42">
        <v>3.38</v>
      </c>
      <c r="I46" s="2">
        <v>20.5</v>
      </c>
      <c r="J46" s="2">
        <v>4.38</v>
      </c>
      <c r="K46" s="2">
        <v>1.76</v>
      </c>
      <c r="L46" s="2">
        <v>50.89</v>
      </c>
      <c r="M46" s="2">
        <v>14.33</v>
      </c>
      <c r="N46" s="2">
        <v>67.7</v>
      </c>
      <c r="O46" s="2">
        <v>84.7</v>
      </c>
      <c r="P46" s="2">
        <v>7.11</v>
      </c>
      <c r="Q46" s="2">
        <v>13.75</v>
      </c>
      <c r="R46" s="2">
        <v>2.9854300000000002E-4</v>
      </c>
      <c r="S46" s="2">
        <v>1.1149230000000001E-3</v>
      </c>
      <c r="T46" s="2">
        <v>5.6879999999999997</v>
      </c>
      <c r="U46" s="2">
        <v>11</v>
      </c>
    </row>
    <row r="47" spans="1:21">
      <c r="A47" s="32" t="s">
        <v>266</v>
      </c>
      <c r="B47" s="2" t="s">
        <v>10</v>
      </c>
      <c r="C47" s="2" t="s">
        <v>79</v>
      </c>
      <c r="D47" s="2" t="s">
        <v>80</v>
      </c>
      <c r="E47" s="2">
        <v>2.6499999999999999E-2</v>
      </c>
      <c r="F47" s="42">
        <v>16.463782810000001</v>
      </c>
      <c r="G47" s="2">
        <v>7.57</v>
      </c>
      <c r="H47" s="42">
        <v>3.7850000000000001</v>
      </c>
      <c r="I47" s="2">
        <v>29.6</v>
      </c>
      <c r="J47" s="2">
        <v>4.49</v>
      </c>
      <c r="K47" s="2">
        <v>1.81</v>
      </c>
      <c r="L47" s="2">
        <v>53.2</v>
      </c>
      <c r="M47" s="2">
        <v>17.96</v>
      </c>
      <c r="N47" s="2">
        <v>78.069999999999993</v>
      </c>
      <c r="O47" s="2">
        <v>89.89</v>
      </c>
      <c r="P47" s="2">
        <v>9.9</v>
      </c>
      <c r="Q47" s="2">
        <v>15.8</v>
      </c>
      <c r="R47" s="2">
        <v>1.2205670000000001E-3</v>
      </c>
      <c r="S47" s="2">
        <v>3.1085679999999999E-3</v>
      </c>
      <c r="T47" s="2">
        <v>7.42</v>
      </c>
      <c r="U47" s="2">
        <v>12.2</v>
      </c>
    </row>
    <row r="48" spans="1:21">
      <c r="A48" s="32" t="s">
        <v>266</v>
      </c>
      <c r="B48" s="2" t="s">
        <v>11</v>
      </c>
      <c r="C48" s="2" t="s">
        <v>79</v>
      </c>
      <c r="D48" s="2" t="s">
        <v>80</v>
      </c>
      <c r="E48" s="2">
        <v>2.7300000000000001E-2</v>
      </c>
      <c r="F48" s="42">
        <v>15.360540650000001</v>
      </c>
      <c r="G48" s="2">
        <v>7.67</v>
      </c>
      <c r="H48" s="42">
        <v>3.835</v>
      </c>
      <c r="I48" s="2">
        <v>28.6</v>
      </c>
      <c r="J48" s="2">
        <v>4.47</v>
      </c>
      <c r="K48" s="2">
        <v>1.51</v>
      </c>
      <c r="L48" s="2">
        <v>52.81</v>
      </c>
      <c r="M48" s="2">
        <v>17.489999999999998</v>
      </c>
      <c r="N48" s="2">
        <v>80.7</v>
      </c>
      <c r="O48" s="2">
        <v>108.79</v>
      </c>
      <c r="P48" s="2">
        <v>8.36</v>
      </c>
      <c r="Q48" s="2">
        <v>13.34</v>
      </c>
      <c r="R48" s="2">
        <v>1.6172510000000001E-3</v>
      </c>
      <c r="S48" s="2">
        <v>2.90954E-3</v>
      </c>
      <c r="T48" s="2">
        <v>6.65</v>
      </c>
      <c r="U48" s="2">
        <v>10.7</v>
      </c>
    </row>
    <row r="49" spans="1:21">
      <c r="A49" s="32" t="s">
        <v>267</v>
      </c>
      <c r="B49" s="2" t="s">
        <v>12</v>
      </c>
      <c r="C49" s="2" t="s">
        <v>79</v>
      </c>
      <c r="D49" s="2" t="s">
        <v>80</v>
      </c>
      <c r="E49" s="2">
        <v>9.2600000000000002E-2</v>
      </c>
      <c r="F49" s="42">
        <v>22.43610159</v>
      </c>
      <c r="G49" s="2">
        <v>8.33</v>
      </c>
      <c r="H49" s="42">
        <v>4.165</v>
      </c>
      <c r="I49" s="2">
        <v>34.6</v>
      </c>
      <c r="J49" s="2">
        <v>5.03</v>
      </c>
      <c r="K49" s="2">
        <v>2.42</v>
      </c>
      <c r="L49" s="2">
        <v>61.84</v>
      </c>
      <c r="M49" s="2">
        <v>18.329999999999998</v>
      </c>
      <c r="N49" s="2">
        <v>70.67</v>
      </c>
      <c r="O49" s="2">
        <v>60.88</v>
      </c>
      <c r="P49" s="2">
        <v>16.84</v>
      </c>
      <c r="Q49" s="2">
        <v>26.59</v>
      </c>
      <c r="R49" s="2">
        <v>5.5587809999999996E-3</v>
      </c>
      <c r="S49" s="2">
        <v>7.3159449999999999E-3</v>
      </c>
      <c r="T49" s="2">
        <v>13</v>
      </c>
      <c r="U49" s="2">
        <v>20.399999999999999</v>
      </c>
    </row>
    <row r="50" spans="1:21">
      <c r="A50" s="32" t="s">
        <v>267</v>
      </c>
      <c r="B50" s="2" t="s">
        <v>13</v>
      </c>
      <c r="C50" s="2" t="s">
        <v>79</v>
      </c>
      <c r="D50" s="2" t="s">
        <v>80</v>
      </c>
      <c r="E50" s="2">
        <v>4.6399999999999997E-2</v>
      </c>
      <c r="F50" s="42">
        <v>18.219818790000001</v>
      </c>
      <c r="G50" s="2">
        <v>8.32</v>
      </c>
      <c r="H50" s="42">
        <v>4.16</v>
      </c>
      <c r="I50" s="2">
        <v>29.8</v>
      </c>
      <c r="J50" s="2">
        <v>4.47</v>
      </c>
      <c r="K50" s="2">
        <v>2.2999999999999998</v>
      </c>
      <c r="L50" s="2">
        <v>59.23</v>
      </c>
      <c r="M50" s="2">
        <v>11.74</v>
      </c>
      <c r="N50" s="2">
        <v>77.319999999999993</v>
      </c>
      <c r="O50" s="2">
        <v>75.739999999999995</v>
      </c>
      <c r="P50" s="2">
        <v>14.39</v>
      </c>
      <c r="Q50" s="2">
        <v>21.85</v>
      </c>
      <c r="R50" s="2">
        <v>4.3218839999999998E-3</v>
      </c>
      <c r="S50" s="2">
        <v>8.0018190000000003E-3</v>
      </c>
      <c r="T50" s="2">
        <v>11.7</v>
      </c>
      <c r="U50" s="2">
        <v>16.600000000000001</v>
      </c>
    </row>
    <row r="51" spans="1:21">
      <c r="A51" s="32" t="s">
        <v>304</v>
      </c>
      <c r="B51" s="2" t="s">
        <v>52</v>
      </c>
      <c r="C51" s="2" t="s">
        <v>215</v>
      </c>
      <c r="D51" s="2" t="s">
        <v>80</v>
      </c>
      <c r="E51" s="2">
        <v>2.3900000000000001E-2</v>
      </c>
      <c r="F51" s="42">
        <v>14.60588873</v>
      </c>
      <c r="G51" s="2">
        <v>5.54</v>
      </c>
      <c r="H51" s="42">
        <v>2.77</v>
      </c>
      <c r="I51" s="2">
        <v>20.5</v>
      </c>
      <c r="J51" s="2">
        <v>3.51</v>
      </c>
      <c r="K51" s="2">
        <v>1.76</v>
      </c>
      <c r="L51" s="2">
        <v>51.66</v>
      </c>
      <c r="M51" s="2">
        <v>22.17</v>
      </c>
      <c r="N51" s="2">
        <v>62.38</v>
      </c>
      <c r="O51" s="2">
        <v>88.51</v>
      </c>
      <c r="P51" s="2">
        <v>10.36</v>
      </c>
      <c r="Q51" s="2">
        <v>14.64</v>
      </c>
      <c r="R51" s="2">
        <v>1.440654E-3</v>
      </c>
      <c r="S51" s="2">
        <v>1.5566040000000001E-3</v>
      </c>
      <c r="T51" s="2">
        <v>8.1199999999999992</v>
      </c>
      <c r="U51" s="2">
        <v>12</v>
      </c>
    </row>
    <row r="52" spans="1:21">
      <c r="A52" s="32" t="s">
        <v>304</v>
      </c>
      <c r="B52" s="2" t="s">
        <v>53</v>
      </c>
      <c r="C52" s="2" t="s">
        <v>215</v>
      </c>
      <c r="D52" s="2" t="s">
        <v>80</v>
      </c>
      <c r="E52" s="2">
        <v>2.4500000000000001E-2</v>
      </c>
      <c r="F52" s="42">
        <v>13.700884540000001</v>
      </c>
      <c r="G52" s="2">
        <v>5.13</v>
      </c>
      <c r="H52" s="42">
        <v>2.5649999999999999</v>
      </c>
      <c r="I52" s="2">
        <v>19.2</v>
      </c>
      <c r="J52" s="2">
        <v>3.51</v>
      </c>
      <c r="K52" s="2">
        <v>1.28</v>
      </c>
      <c r="L52" s="2">
        <v>57.4</v>
      </c>
      <c r="M52" s="2">
        <v>35.270000000000003</v>
      </c>
      <c r="N52" s="2">
        <v>74.63</v>
      </c>
      <c r="O52" s="2">
        <v>102.77</v>
      </c>
      <c r="P52" s="2">
        <v>9.14</v>
      </c>
      <c r="Q52" s="2">
        <v>13.36</v>
      </c>
      <c r="R52" s="2">
        <v>1.409673E-3</v>
      </c>
      <c r="S52" s="2">
        <v>1.696382E-3</v>
      </c>
      <c r="T52" s="2">
        <v>6.96</v>
      </c>
      <c r="U52" s="2">
        <v>10.9</v>
      </c>
    </row>
    <row r="53" spans="1:21">
      <c r="A53" s="32" t="s">
        <v>268</v>
      </c>
      <c r="B53" s="2" t="s">
        <v>19</v>
      </c>
      <c r="C53" s="2" t="s">
        <v>79</v>
      </c>
      <c r="D53" s="2" t="s">
        <v>80</v>
      </c>
      <c r="E53" s="2">
        <v>9.5200000000000007E-2</v>
      </c>
      <c r="F53" s="42">
        <v>20.997489699999999</v>
      </c>
      <c r="G53" s="2">
        <v>8.6199999999999992</v>
      </c>
      <c r="H53" s="42">
        <v>4.3099999999999996</v>
      </c>
      <c r="I53" s="2">
        <v>37</v>
      </c>
      <c r="J53" s="2">
        <v>5.1100000000000003</v>
      </c>
      <c r="K53" s="2">
        <v>2.0299999999999998</v>
      </c>
      <c r="L53" s="2">
        <v>46.15</v>
      </c>
      <c r="M53" s="2">
        <v>13.29</v>
      </c>
      <c r="N53" s="2">
        <v>73.849999999999994</v>
      </c>
      <c r="O53" s="2">
        <v>81.39</v>
      </c>
      <c r="P53" s="2">
        <v>12.59</v>
      </c>
      <c r="Q53" s="2">
        <v>24.22</v>
      </c>
      <c r="R53" s="2">
        <v>6.367925E-3</v>
      </c>
      <c r="S53" s="2">
        <v>7.1350060000000002E-3</v>
      </c>
      <c r="T53" s="2">
        <v>10.4</v>
      </c>
      <c r="U53" s="2">
        <v>20.6</v>
      </c>
    </row>
    <row r="54" spans="1:21">
      <c r="A54" s="32" t="s">
        <v>268</v>
      </c>
      <c r="B54" s="2" t="s">
        <v>20</v>
      </c>
      <c r="C54" s="2" t="s">
        <v>79</v>
      </c>
      <c r="D54" s="2" t="s">
        <v>80</v>
      </c>
      <c r="E54" s="2">
        <v>7.3599999999999999E-2</v>
      </c>
      <c r="F54" s="42">
        <v>16.870685559999998</v>
      </c>
      <c r="G54" s="2">
        <v>6.66</v>
      </c>
      <c r="H54" s="42">
        <v>3.33</v>
      </c>
      <c r="I54" s="2">
        <v>27.5</v>
      </c>
      <c r="J54" s="2">
        <v>3.9</v>
      </c>
      <c r="K54" s="2">
        <v>1.92</v>
      </c>
      <c r="L54" s="2">
        <v>51.25</v>
      </c>
      <c r="M54" s="2">
        <v>16.48</v>
      </c>
      <c r="N54" s="2">
        <v>75.930000000000007</v>
      </c>
      <c r="O54" s="2">
        <v>85.65</v>
      </c>
      <c r="P54" s="2">
        <v>10.85</v>
      </c>
      <c r="Q54" s="2">
        <v>15.93</v>
      </c>
      <c r="R54" s="2">
        <v>5.2398669999999996E-3</v>
      </c>
      <c r="S54" s="2">
        <v>3.7735849999999999E-3</v>
      </c>
      <c r="T54" s="2">
        <v>8.57</v>
      </c>
      <c r="U54" s="2">
        <v>12.5</v>
      </c>
    </row>
    <row r="55" spans="1:21">
      <c r="A55" s="32" t="s">
        <v>269</v>
      </c>
      <c r="B55" s="2" t="s">
        <v>16</v>
      </c>
      <c r="C55" s="2" t="s">
        <v>79</v>
      </c>
      <c r="D55" s="2" t="s">
        <v>80</v>
      </c>
      <c r="E55" s="2">
        <v>1.8100000000000002E-2</v>
      </c>
      <c r="F55" s="42">
        <v>12.27038634</v>
      </c>
      <c r="G55" s="2">
        <v>4.51</v>
      </c>
      <c r="H55" s="42">
        <v>2.2549999999999999</v>
      </c>
      <c r="I55" s="2">
        <v>17.52</v>
      </c>
      <c r="J55" s="2">
        <v>3.01</v>
      </c>
      <c r="K55" s="2">
        <v>1.37</v>
      </c>
      <c r="L55" s="2">
        <v>51.45</v>
      </c>
      <c r="M55" s="2">
        <v>17.29</v>
      </c>
      <c r="N55" s="2">
        <v>66.23</v>
      </c>
      <c r="O55" s="2">
        <v>80.39</v>
      </c>
      <c r="P55" s="2">
        <v>7.2</v>
      </c>
      <c r="Q55" s="2">
        <v>11.77</v>
      </c>
      <c r="R55" s="2">
        <v>1.0482180000000001E-3</v>
      </c>
      <c r="S55" s="2">
        <v>1.222327E-3</v>
      </c>
      <c r="T55" s="2">
        <v>5.76</v>
      </c>
      <c r="U55" s="2">
        <v>9.4160000000000004</v>
      </c>
    </row>
    <row r="56" spans="1:21">
      <c r="A56" s="32" t="s">
        <v>269</v>
      </c>
      <c r="B56" s="2" t="s">
        <v>17</v>
      </c>
      <c r="C56" s="2" t="s">
        <v>79</v>
      </c>
      <c r="D56" s="2" t="s">
        <v>80</v>
      </c>
      <c r="E56" s="2">
        <v>1.9099999999999999E-2</v>
      </c>
      <c r="F56" s="42">
        <v>12.10601664</v>
      </c>
      <c r="G56" s="2">
        <v>4.46</v>
      </c>
      <c r="H56" s="42">
        <v>2.23</v>
      </c>
      <c r="I56" s="2">
        <v>17.34</v>
      </c>
      <c r="J56" s="2">
        <v>2.91</v>
      </c>
      <c r="K56" s="2">
        <v>1.36</v>
      </c>
      <c r="L56" s="2">
        <v>43.42</v>
      </c>
      <c r="M56" s="2">
        <v>23.62</v>
      </c>
      <c r="N56" s="2">
        <v>67.89</v>
      </c>
      <c r="O56" s="2">
        <v>80.319999999999993</v>
      </c>
      <c r="P56" s="2">
        <v>7.01</v>
      </c>
      <c r="Q56" s="2">
        <v>11.61</v>
      </c>
      <c r="R56" s="2">
        <v>1.1439180000000001E-3</v>
      </c>
      <c r="S56" s="2">
        <v>1.218858E-3</v>
      </c>
      <c r="T56" s="2">
        <v>5.6079999999999997</v>
      </c>
      <c r="U56" s="2">
        <v>9.2880000000000003</v>
      </c>
    </row>
    <row r="57" spans="1:21">
      <c r="A57" s="32" t="s">
        <v>269</v>
      </c>
      <c r="B57" s="2" t="s">
        <v>18</v>
      </c>
      <c r="C57" s="2" t="s">
        <v>79</v>
      </c>
      <c r="D57" s="2" t="s">
        <v>80</v>
      </c>
      <c r="E57" s="2">
        <v>1.9099999999999999E-2</v>
      </c>
      <c r="F57" s="42">
        <v>13.935578270000001</v>
      </c>
      <c r="G57" s="2">
        <v>6.18</v>
      </c>
      <c r="H57" s="42">
        <v>3.09</v>
      </c>
      <c r="I57" s="2">
        <v>24</v>
      </c>
      <c r="J57" s="2">
        <v>4.04</v>
      </c>
      <c r="K57" s="2">
        <v>1.87</v>
      </c>
      <c r="L57" s="2">
        <v>39.840000000000003</v>
      </c>
      <c r="M57" s="2">
        <v>20.29</v>
      </c>
      <c r="N57" s="2">
        <v>67.83</v>
      </c>
      <c r="O57" s="2">
        <v>80.84</v>
      </c>
      <c r="P57" s="2">
        <v>9.7100000000000009</v>
      </c>
      <c r="Q57" s="2">
        <v>16.09</v>
      </c>
      <c r="R57" s="2">
        <v>1.1415970000000001E-3</v>
      </c>
      <c r="S57" s="2">
        <v>1.231282E-3</v>
      </c>
      <c r="T57" s="2">
        <v>7.7679999999999998</v>
      </c>
      <c r="U57" s="2">
        <v>12.872</v>
      </c>
    </row>
    <row r="58" spans="1:21">
      <c r="A58" s="32" t="s">
        <v>269</v>
      </c>
      <c r="B58" s="2" t="s">
        <v>65</v>
      </c>
      <c r="C58" s="2" t="s">
        <v>79</v>
      </c>
      <c r="D58" s="2" t="s">
        <v>80</v>
      </c>
      <c r="E58" s="2">
        <v>3.8399999999999997E-2</v>
      </c>
      <c r="F58" s="42">
        <v>13.330039429999999</v>
      </c>
      <c r="G58" s="2">
        <v>5.9</v>
      </c>
      <c r="H58" s="42">
        <v>2.95</v>
      </c>
      <c r="I58" s="2">
        <v>20.7</v>
      </c>
      <c r="J58" s="2">
        <v>4.2</v>
      </c>
      <c r="K58" s="2">
        <v>1.8</v>
      </c>
      <c r="L58" s="2">
        <v>54.07</v>
      </c>
      <c r="M58" s="2">
        <v>33.799999999999997</v>
      </c>
      <c r="N58" s="2">
        <v>81.99</v>
      </c>
      <c r="O58" s="2">
        <v>105.18</v>
      </c>
      <c r="P58" s="2">
        <v>8.6</v>
      </c>
      <c r="Q58" s="2">
        <v>12.4</v>
      </c>
      <c r="R58" s="2">
        <v>2.0011E-3</v>
      </c>
      <c r="S58" s="2">
        <v>2.2910999999999999E-3</v>
      </c>
      <c r="T58" s="2">
        <v>6.6</v>
      </c>
      <c r="U58" s="2">
        <v>9.8000000000000007</v>
      </c>
    </row>
    <row r="59" spans="1:21">
      <c r="A59" s="32" t="s">
        <v>269</v>
      </c>
      <c r="B59" s="2" t="s">
        <v>66</v>
      </c>
      <c r="C59" s="2" t="s">
        <v>79</v>
      </c>
      <c r="D59" s="2" t="s">
        <v>80</v>
      </c>
      <c r="E59" s="2">
        <v>5.0500000000000003E-2</v>
      </c>
      <c r="F59" s="42">
        <v>14.691815119999999</v>
      </c>
      <c r="G59" s="2">
        <v>5.4</v>
      </c>
      <c r="H59" s="42">
        <v>2.7</v>
      </c>
      <c r="I59" s="2">
        <v>16.100000000000001</v>
      </c>
      <c r="J59" s="2">
        <v>3.3</v>
      </c>
      <c r="K59" s="2">
        <v>1.4</v>
      </c>
      <c r="L59" s="2">
        <v>49.8</v>
      </c>
      <c r="M59" s="2">
        <v>19.45</v>
      </c>
      <c r="N59" s="2">
        <v>70.63</v>
      </c>
      <c r="O59" s="2">
        <v>79.69</v>
      </c>
      <c r="P59" s="2">
        <v>8.1999999999999993</v>
      </c>
      <c r="Q59" s="2">
        <v>12.3</v>
      </c>
      <c r="R59" s="2">
        <v>3.4083999999999998E-3</v>
      </c>
      <c r="S59" s="2">
        <v>3.2973E-3</v>
      </c>
      <c r="T59" s="2">
        <v>6.2</v>
      </c>
      <c r="U59" s="2">
        <v>10.3</v>
      </c>
    </row>
    <row r="60" spans="1:21">
      <c r="A60" s="32" t="s">
        <v>269</v>
      </c>
      <c r="B60" s="2" t="s">
        <v>67</v>
      </c>
      <c r="C60" s="2" t="s">
        <v>79</v>
      </c>
      <c r="D60" s="2" t="s">
        <v>80</v>
      </c>
      <c r="E60" s="2">
        <v>4.9399999999999999E-2</v>
      </c>
      <c r="F60" s="42">
        <v>13.807650519999999</v>
      </c>
      <c r="G60" s="2">
        <v>5.7</v>
      </c>
      <c r="H60" s="42">
        <v>2.85</v>
      </c>
      <c r="I60" s="2">
        <v>18.7</v>
      </c>
      <c r="J60" s="2">
        <v>3.3</v>
      </c>
      <c r="K60" s="2">
        <v>1.5</v>
      </c>
      <c r="L60" s="2">
        <v>51.72</v>
      </c>
      <c r="M60" s="2">
        <v>24.96</v>
      </c>
      <c r="N60" s="2">
        <v>78.44</v>
      </c>
      <c r="O60" s="2">
        <v>98.13</v>
      </c>
      <c r="P60" s="2">
        <v>7.9</v>
      </c>
      <c r="Q60" s="2">
        <v>14.5</v>
      </c>
      <c r="R60" s="2">
        <v>3.8344500000000001E-3</v>
      </c>
      <c r="S60" s="2">
        <v>2.1434000000000002E-3</v>
      </c>
      <c r="T60" s="2">
        <v>6.2</v>
      </c>
      <c r="U60" s="2">
        <v>12.5</v>
      </c>
    </row>
    <row r="61" spans="1:21">
      <c r="A61" s="32" t="s">
        <v>270</v>
      </c>
      <c r="B61" s="2" t="s">
        <v>14</v>
      </c>
      <c r="C61" s="2" t="s">
        <v>79</v>
      </c>
      <c r="D61" s="2" t="s">
        <v>80</v>
      </c>
      <c r="E61" s="2">
        <v>2.0500000000000001E-2</v>
      </c>
      <c r="F61" s="42">
        <v>13.73909626</v>
      </c>
      <c r="G61" s="2">
        <v>6.27</v>
      </c>
      <c r="H61" s="42">
        <v>3.1349999999999998</v>
      </c>
      <c r="I61" s="2">
        <v>22</v>
      </c>
      <c r="J61" s="2">
        <v>3.87</v>
      </c>
      <c r="K61" s="2">
        <v>2.19</v>
      </c>
      <c r="L61" s="2">
        <v>55.1</v>
      </c>
      <c r="M61" s="2">
        <v>28.66</v>
      </c>
      <c r="N61" s="2">
        <v>76.88</v>
      </c>
      <c r="O61" s="2">
        <v>84.29</v>
      </c>
      <c r="P61" s="2">
        <v>9.26</v>
      </c>
      <c r="Q61" s="2">
        <v>15.16</v>
      </c>
      <c r="R61" s="2">
        <v>1.1206650000000001E-3</v>
      </c>
      <c r="S61" s="2">
        <v>1.322373E-3</v>
      </c>
      <c r="T61" s="2">
        <v>7.4080000000000004</v>
      </c>
      <c r="U61" s="2">
        <v>12.128</v>
      </c>
    </row>
    <row r="62" spans="1:21">
      <c r="A62" s="32" t="s">
        <v>270</v>
      </c>
      <c r="B62" s="2" t="s">
        <v>15</v>
      </c>
      <c r="C62" s="2" t="s">
        <v>79</v>
      </c>
      <c r="D62" s="2" t="s">
        <v>80</v>
      </c>
      <c r="E62" s="2">
        <v>2.5499999999999998E-2</v>
      </c>
      <c r="F62" s="42">
        <v>13.472357239999999</v>
      </c>
      <c r="G62" s="2">
        <v>6.21</v>
      </c>
      <c r="H62" s="42">
        <v>3.105</v>
      </c>
      <c r="I62" s="2">
        <v>23.5</v>
      </c>
      <c r="J62" s="2">
        <v>3.89</v>
      </c>
      <c r="K62" s="2">
        <v>2.2000000000000002</v>
      </c>
      <c r="L62" s="2">
        <v>57.65</v>
      </c>
      <c r="M62" s="2">
        <v>25.88</v>
      </c>
      <c r="N62" s="2">
        <v>84.35</v>
      </c>
      <c r="O62" s="2">
        <v>88.35</v>
      </c>
      <c r="P62" s="2">
        <v>8.23</v>
      </c>
      <c r="Q62" s="2">
        <v>14.8</v>
      </c>
      <c r="R62" s="2">
        <v>1.375547E-3</v>
      </c>
      <c r="S62" s="2">
        <v>1.545767E-3</v>
      </c>
      <c r="T62" s="2">
        <v>6.5839999999999996</v>
      </c>
      <c r="U62" s="2">
        <v>11.84</v>
      </c>
    </row>
    <row r="63" spans="1:21">
      <c r="A63" s="32" t="s">
        <v>271</v>
      </c>
      <c r="B63" s="2" t="s">
        <v>54</v>
      </c>
      <c r="C63" s="2" t="s">
        <v>215</v>
      </c>
      <c r="D63" s="2" t="s">
        <v>80</v>
      </c>
      <c r="E63" s="2">
        <v>5.7999999999999996E-3</v>
      </c>
      <c r="F63" s="42">
        <v>10.63941647</v>
      </c>
      <c r="G63" s="2">
        <v>5.0199999999999996</v>
      </c>
      <c r="H63" s="42">
        <v>2.5099999999999998</v>
      </c>
      <c r="I63" s="2">
        <v>17</v>
      </c>
      <c r="J63" s="2">
        <v>3.21</v>
      </c>
      <c r="K63" s="2">
        <v>1.42</v>
      </c>
      <c r="L63" s="2">
        <v>47.85</v>
      </c>
      <c r="M63" s="2">
        <v>20.36</v>
      </c>
      <c r="N63" s="2">
        <v>54.96</v>
      </c>
      <c r="O63" s="2">
        <v>104.6</v>
      </c>
      <c r="P63" s="2">
        <v>6.33</v>
      </c>
      <c r="Q63" s="2">
        <v>9.85</v>
      </c>
      <c r="R63" s="2">
        <v>3.3533E-4</v>
      </c>
      <c r="S63" s="2">
        <v>5.2676899999999996E-4</v>
      </c>
      <c r="T63" s="2">
        <v>5.0640000000000001</v>
      </c>
      <c r="U63" s="2">
        <v>7.88</v>
      </c>
    </row>
    <row r="64" spans="1:21">
      <c r="A64" s="32" t="s">
        <v>271</v>
      </c>
      <c r="B64" s="2" t="s">
        <v>55</v>
      </c>
      <c r="C64" s="2" t="s">
        <v>215</v>
      </c>
      <c r="D64" s="2" t="s">
        <v>80</v>
      </c>
      <c r="E64" s="2">
        <v>5.3E-3</v>
      </c>
      <c r="F64" s="42">
        <v>10.831666930000001</v>
      </c>
      <c r="G64" s="2">
        <v>5.3</v>
      </c>
      <c r="H64" s="42">
        <v>2.65</v>
      </c>
      <c r="I64" s="2">
        <v>17.100000000000001</v>
      </c>
      <c r="J64" s="2">
        <v>3.15</v>
      </c>
      <c r="K64" s="2">
        <v>1.42</v>
      </c>
      <c r="L64" s="2">
        <v>47.9</v>
      </c>
      <c r="M64" s="2">
        <v>19.649999999999999</v>
      </c>
      <c r="N64" s="2">
        <v>54.3</v>
      </c>
      <c r="O64" s="2">
        <v>93.08</v>
      </c>
      <c r="P64" s="2">
        <v>6.56</v>
      </c>
      <c r="Q64" s="2">
        <v>9.56</v>
      </c>
      <c r="R64" s="2">
        <v>2.87621E-4</v>
      </c>
      <c r="S64" s="2">
        <v>5.67419E-4</v>
      </c>
      <c r="T64" s="2">
        <v>5.2480000000000002</v>
      </c>
      <c r="U64" s="2">
        <v>7.6479999999999997</v>
      </c>
    </row>
    <row r="65" spans="1:21">
      <c r="A65" s="32" t="s">
        <v>271</v>
      </c>
      <c r="B65" s="2" t="s">
        <v>56</v>
      </c>
      <c r="C65" s="2" t="s">
        <v>215</v>
      </c>
      <c r="D65" s="2" t="s">
        <v>80</v>
      </c>
      <c r="E65" s="2">
        <v>5.0000000000000001E-3</v>
      </c>
      <c r="F65" s="42">
        <v>10.44358808</v>
      </c>
      <c r="G65" s="2">
        <v>5.52</v>
      </c>
      <c r="H65" s="42">
        <v>2.76</v>
      </c>
      <c r="I65" s="2">
        <v>18</v>
      </c>
      <c r="J65" s="2">
        <v>3.33</v>
      </c>
      <c r="K65" s="2">
        <v>1.39</v>
      </c>
      <c r="L65" s="2">
        <v>52.74</v>
      </c>
      <c r="M65" s="2">
        <v>22.31</v>
      </c>
      <c r="N65" s="2">
        <v>62.68</v>
      </c>
      <c r="O65" s="2">
        <v>95.82</v>
      </c>
      <c r="P65" s="2">
        <v>6.54</v>
      </c>
      <c r="Q65" s="2">
        <v>9.4600000000000009</v>
      </c>
      <c r="R65" s="2">
        <v>2.8850000000000002E-4</v>
      </c>
      <c r="S65" s="2">
        <v>4.9862400000000003E-4</v>
      </c>
      <c r="T65" s="2">
        <v>5.2320000000000002</v>
      </c>
      <c r="U65" s="2">
        <v>7.5679999999999996</v>
      </c>
    </row>
    <row r="66" spans="1:21">
      <c r="A66" s="32" t="s">
        <v>272</v>
      </c>
      <c r="B66" s="2" t="s">
        <v>32</v>
      </c>
      <c r="C66" s="2" t="s">
        <v>215</v>
      </c>
      <c r="D66" s="2" t="s">
        <v>80</v>
      </c>
      <c r="E66" s="2">
        <v>9.2999999999999992E-3</v>
      </c>
      <c r="F66" s="42">
        <v>12.662019539999999</v>
      </c>
      <c r="G66" s="2">
        <v>5.88</v>
      </c>
      <c r="H66" s="42">
        <v>2.94</v>
      </c>
      <c r="I66" s="2">
        <v>23.1</v>
      </c>
      <c r="J66" s="2">
        <v>3.63</v>
      </c>
      <c r="K66" s="2">
        <v>1.69</v>
      </c>
      <c r="L66" s="2">
        <v>48.19</v>
      </c>
      <c r="M66" s="2">
        <v>17.13</v>
      </c>
      <c r="N66" s="2">
        <v>54.32</v>
      </c>
      <c r="O66" s="2">
        <v>80.89</v>
      </c>
      <c r="P66" s="2">
        <v>7.03</v>
      </c>
      <c r="Q66" s="2">
        <v>12.05</v>
      </c>
      <c r="R66" s="2">
        <v>4.27322E-4</v>
      </c>
      <c r="S66" s="2">
        <v>1.053539E-3</v>
      </c>
      <c r="T66" s="2">
        <v>5.74</v>
      </c>
      <c r="U66" s="2">
        <v>9.85</v>
      </c>
    </row>
    <row r="67" spans="1:21">
      <c r="A67" s="32" t="s">
        <v>272</v>
      </c>
      <c r="B67" s="2" t="s">
        <v>33</v>
      </c>
      <c r="C67" s="2" t="s">
        <v>215</v>
      </c>
      <c r="D67" s="2" t="s">
        <v>80</v>
      </c>
      <c r="E67" s="2">
        <v>1.5100000000000001E-2</v>
      </c>
      <c r="F67" s="42">
        <v>13.246588259999999</v>
      </c>
      <c r="G67" s="2">
        <v>5.92</v>
      </c>
      <c r="H67" s="42">
        <v>2.96</v>
      </c>
      <c r="I67" s="2">
        <v>22.7</v>
      </c>
      <c r="J67" s="2">
        <v>3.87</v>
      </c>
      <c r="K67" s="2">
        <v>1.67</v>
      </c>
      <c r="L67" s="2">
        <v>46.82</v>
      </c>
      <c r="M67" s="2">
        <v>16.07</v>
      </c>
      <c r="N67" s="2">
        <v>63.38</v>
      </c>
      <c r="O67" s="2">
        <v>103.02</v>
      </c>
      <c r="P67" s="2">
        <v>7.13</v>
      </c>
      <c r="Q67" s="2">
        <v>11.21</v>
      </c>
      <c r="R67" s="2">
        <v>6.3003600000000005E-4</v>
      </c>
      <c r="S67" s="2">
        <v>1.637915E-3</v>
      </c>
      <c r="T67" s="2">
        <v>5.69</v>
      </c>
      <c r="U67" s="2">
        <v>8.8699999999999992</v>
      </c>
    </row>
    <row r="68" spans="1:21">
      <c r="A68" s="32" t="s">
        <v>272</v>
      </c>
      <c r="B68" s="2" t="s">
        <v>34</v>
      </c>
      <c r="C68" s="2" t="s">
        <v>215</v>
      </c>
      <c r="D68" s="2" t="s">
        <v>80</v>
      </c>
      <c r="E68" s="2">
        <v>1.11E-2</v>
      </c>
      <c r="F68" s="42">
        <v>11.53205359</v>
      </c>
      <c r="G68" s="2">
        <v>5.2</v>
      </c>
      <c r="H68" s="42">
        <v>2.6</v>
      </c>
      <c r="I68" s="2">
        <v>19.8</v>
      </c>
      <c r="J68" s="2">
        <v>3.2</v>
      </c>
      <c r="K68" s="2">
        <v>1.59</v>
      </c>
      <c r="L68" s="2">
        <v>47.1</v>
      </c>
      <c r="M68" s="2">
        <v>13.7</v>
      </c>
      <c r="N68" s="2">
        <v>68.680000000000007</v>
      </c>
      <c r="O68" s="2">
        <v>101.04</v>
      </c>
      <c r="P68" s="2">
        <v>6.29</v>
      </c>
      <c r="Q68" s="2">
        <v>10.18</v>
      </c>
      <c r="R68" s="2">
        <v>5.5712399999999999E-4</v>
      </c>
      <c r="S68" s="2">
        <v>9.6758599999999999E-4</v>
      </c>
      <c r="T68" s="2">
        <v>5.08</v>
      </c>
      <c r="U68" s="2">
        <v>8.19</v>
      </c>
    </row>
    <row r="69" spans="1:21">
      <c r="A69" s="32" t="s">
        <v>273</v>
      </c>
      <c r="B69" s="2" t="s">
        <v>387</v>
      </c>
      <c r="C69" s="2" t="s">
        <v>215</v>
      </c>
      <c r="D69" s="2" t="s">
        <v>80</v>
      </c>
      <c r="E69" s="2">
        <v>1.4E-2</v>
      </c>
      <c r="F69" s="42">
        <v>12.032823459999999</v>
      </c>
      <c r="G69" s="2">
        <v>5.25</v>
      </c>
      <c r="H69" s="42">
        <v>2.625</v>
      </c>
      <c r="I69" s="2">
        <v>20.5</v>
      </c>
      <c r="J69" s="2">
        <v>3.48</v>
      </c>
      <c r="K69" s="2">
        <v>1.74</v>
      </c>
      <c r="L69" s="2">
        <v>54.02</v>
      </c>
      <c r="M69" s="2">
        <v>21.31</v>
      </c>
      <c r="N69" s="2">
        <v>65.94</v>
      </c>
      <c r="O69" s="2">
        <v>94.48</v>
      </c>
      <c r="P69" s="2">
        <v>6.87</v>
      </c>
      <c r="Q69" s="2">
        <v>11.03</v>
      </c>
      <c r="R69" s="2">
        <v>6.5311999999999998E-4</v>
      </c>
      <c r="S69" s="2">
        <v>1.144845E-3</v>
      </c>
      <c r="T69" s="2">
        <v>5.2</v>
      </c>
      <c r="U69" s="2">
        <v>8.57</v>
      </c>
    </row>
    <row r="70" spans="1:21">
      <c r="A70" s="32" t="s">
        <v>273</v>
      </c>
      <c r="B70" s="2" t="s">
        <v>35</v>
      </c>
      <c r="C70" s="2" t="s">
        <v>215</v>
      </c>
      <c r="D70" s="2" t="s">
        <v>80</v>
      </c>
      <c r="E70" s="2">
        <v>9.5999999999999992E-3</v>
      </c>
      <c r="F70" s="42">
        <v>11.22077953</v>
      </c>
      <c r="G70" s="2">
        <v>4.87</v>
      </c>
      <c r="H70" s="42">
        <v>2.4350000000000001</v>
      </c>
      <c r="I70" s="2">
        <v>20.399999999999999</v>
      </c>
      <c r="J70" s="2">
        <v>2.99</v>
      </c>
      <c r="K70" s="2">
        <v>1.58</v>
      </c>
      <c r="L70" s="2">
        <v>51.53</v>
      </c>
      <c r="M70" s="2">
        <v>20.329999999999998</v>
      </c>
      <c r="N70" s="2">
        <v>61.86</v>
      </c>
      <c r="O70" s="2">
        <v>76.63</v>
      </c>
      <c r="P70" s="2">
        <v>6.1</v>
      </c>
      <c r="Q70" s="2">
        <v>10.55</v>
      </c>
      <c r="R70" s="2">
        <v>5.4464100000000001E-4</v>
      </c>
      <c r="S70" s="2">
        <v>7.59054E-4</v>
      </c>
      <c r="T70" s="2">
        <v>4.8499999999999996</v>
      </c>
      <c r="U70" s="2">
        <v>8.6999999999999993</v>
      </c>
    </row>
    <row r="71" spans="1:21">
      <c r="A71" s="32" t="s">
        <v>274</v>
      </c>
      <c r="B71" s="2" t="s">
        <v>21</v>
      </c>
      <c r="C71" s="2" t="s">
        <v>79</v>
      </c>
      <c r="D71" s="2" t="s">
        <v>80</v>
      </c>
      <c r="E71" s="2">
        <v>9.7999999999999997E-3</v>
      </c>
      <c r="F71" s="42">
        <v>11.643098419999999</v>
      </c>
      <c r="G71" s="2">
        <v>5.0999999999999996</v>
      </c>
      <c r="H71" s="42">
        <v>2.5499999999999998</v>
      </c>
      <c r="I71" s="2">
        <v>18.399999999999999</v>
      </c>
      <c r="J71" s="2">
        <v>3.2</v>
      </c>
      <c r="K71" s="2">
        <v>1.4</v>
      </c>
      <c r="L71" s="2">
        <v>54.74</v>
      </c>
      <c r="M71" s="2">
        <v>23.66</v>
      </c>
      <c r="N71" s="2">
        <v>67.78</v>
      </c>
      <c r="O71" s="2">
        <v>66.209999999999994</v>
      </c>
      <c r="P71" s="2">
        <v>7.32</v>
      </c>
      <c r="Q71" s="2">
        <v>11.5</v>
      </c>
      <c r="R71" s="2">
        <v>6.1217699999999999E-4</v>
      </c>
      <c r="S71" s="2">
        <v>7.5881899999999999E-4</v>
      </c>
      <c r="T71" s="2">
        <v>5.8559999999999999</v>
      </c>
      <c r="U71" s="2">
        <v>9.1999999999999993</v>
      </c>
    </row>
    <row r="72" spans="1:21">
      <c r="A72" s="32" t="s">
        <v>274</v>
      </c>
      <c r="B72" s="2" t="s">
        <v>22</v>
      </c>
      <c r="C72" s="2" t="s">
        <v>79</v>
      </c>
      <c r="D72" s="2" t="s">
        <v>80</v>
      </c>
      <c r="E72" s="2">
        <v>6.1999999999999998E-3</v>
      </c>
      <c r="F72" s="42">
        <v>11.02930679</v>
      </c>
      <c r="G72" s="2">
        <v>4.7300000000000004</v>
      </c>
      <c r="H72" s="42">
        <v>2.3650000000000002</v>
      </c>
      <c r="I72" s="2">
        <v>16.2</v>
      </c>
      <c r="J72" s="2">
        <v>3</v>
      </c>
      <c r="K72" s="2">
        <v>1.3</v>
      </c>
      <c r="L72" s="2">
        <v>50.93</v>
      </c>
      <c r="M72" s="2">
        <v>23.21</v>
      </c>
      <c r="N72" s="2">
        <v>57.35</v>
      </c>
      <c r="O72" s="2">
        <v>77.319999999999993</v>
      </c>
      <c r="P72" s="2">
        <v>6.65</v>
      </c>
      <c r="Q72" s="2">
        <v>10.91</v>
      </c>
      <c r="R72" s="2">
        <v>3.5466000000000002E-4</v>
      </c>
      <c r="S72" s="2">
        <v>5.6205999999999997E-4</v>
      </c>
      <c r="T72" s="2">
        <v>5.32</v>
      </c>
      <c r="U72" s="2">
        <v>8.7279999999999998</v>
      </c>
    </row>
    <row r="73" spans="1:21">
      <c r="A73" s="32" t="s">
        <v>274</v>
      </c>
      <c r="B73" s="2" t="s">
        <v>23</v>
      </c>
      <c r="C73" s="2" t="s">
        <v>79</v>
      </c>
      <c r="D73" s="2" t="s">
        <v>80</v>
      </c>
      <c r="E73" s="2">
        <v>4.3E-3</v>
      </c>
      <c r="F73" s="42">
        <v>9.9863711580000007</v>
      </c>
      <c r="G73" s="2">
        <v>4.38</v>
      </c>
      <c r="H73" s="42">
        <v>2.19</v>
      </c>
      <c r="I73" s="2">
        <v>14.5</v>
      </c>
      <c r="J73" s="2">
        <v>2.85</v>
      </c>
      <c r="K73" s="2">
        <v>1.2</v>
      </c>
      <c r="L73" s="2">
        <v>58.55</v>
      </c>
      <c r="M73" s="2">
        <v>24.11</v>
      </c>
      <c r="N73" s="2">
        <v>52.31</v>
      </c>
      <c r="O73" s="2">
        <v>71.760000000000005</v>
      </c>
      <c r="P73" s="2">
        <v>6.16</v>
      </c>
      <c r="Q73" s="2">
        <v>9.51</v>
      </c>
      <c r="R73" s="2">
        <v>2.6801E-4</v>
      </c>
      <c r="S73" s="2">
        <v>3.7200200000000002E-4</v>
      </c>
      <c r="T73" s="2">
        <v>4.9279999999999999</v>
      </c>
      <c r="U73" s="2">
        <v>7.6079999999999997</v>
      </c>
    </row>
    <row r="74" spans="1:21">
      <c r="A74" s="32" t="s">
        <v>275</v>
      </c>
      <c r="B74" s="2" t="s">
        <v>24</v>
      </c>
      <c r="C74" s="2" t="s">
        <v>79</v>
      </c>
      <c r="D74" s="2" t="s">
        <v>80</v>
      </c>
      <c r="E74" s="2">
        <v>1.67E-2</v>
      </c>
      <c r="F74" s="42">
        <v>12.12874676</v>
      </c>
      <c r="G74" s="2">
        <v>4.59</v>
      </c>
      <c r="H74" s="42">
        <v>2.2949999999999999</v>
      </c>
      <c r="I74" s="2">
        <v>23.2</v>
      </c>
      <c r="J74" s="2">
        <v>3.16</v>
      </c>
      <c r="K74" s="2">
        <v>1.54</v>
      </c>
      <c r="L74" s="2">
        <v>55.44</v>
      </c>
      <c r="M74" s="2">
        <v>21.09</v>
      </c>
      <c r="N74" s="2">
        <v>69.290000000000006</v>
      </c>
      <c r="O74" s="2">
        <v>83.91</v>
      </c>
      <c r="P74" s="2">
        <v>8.5299999999999994</v>
      </c>
      <c r="Q74" s="2">
        <v>12.67</v>
      </c>
      <c r="R74" s="2">
        <v>9.5132400000000003E-4</v>
      </c>
      <c r="S74" s="2">
        <v>9.1644199999999995E-4</v>
      </c>
      <c r="T74" s="2">
        <v>5.95</v>
      </c>
      <c r="U74" s="2">
        <v>10.5</v>
      </c>
    </row>
    <row r="75" spans="1:21">
      <c r="A75" s="32" t="s">
        <v>275</v>
      </c>
      <c r="B75" s="2" t="s">
        <v>25</v>
      </c>
      <c r="C75" s="2" t="s">
        <v>79</v>
      </c>
      <c r="D75" s="2" t="s">
        <v>80</v>
      </c>
      <c r="E75" s="2">
        <v>1.5100000000000001E-2</v>
      </c>
      <c r="F75" s="42">
        <v>11.37002124</v>
      </c>
      <c r="G75" s="2">
        <v>4.71</v>
      </c>
      <c r="H75" s="42">
        <v>2.355</v>
      </c>
      <c r="I75" s="2">
        <v>23.4</v>
      </c>
      <c r="J75" s="2">
        <v>3.24</v>
      </c>
      <c r="K75" s="2">
        <v>1.47</v>
      </c>
      <c r="L75" s="2">
        <v>52.51</v>
      </c>
      <c r="M75" s="2">
        <v>21.59</v>
      </c>
      <c r="N75" s="2">
        <v>77.5</v>
      </c>
      <c r="O75" s="2">
        <v>113.2</v>
      </c>
      <c r="P75" s="2">
        <v>7.38</v>
      </c>
      <c r="Q75" s="2">
        <v>12.25</v>
      </c>
      <c r="R75" s="2">
        <v>8.5763300000000001E-4</v>
      </c>
      <c r="S75" s="2">
        <v>8.4264500000000005E-4</v>
      </c>
      <c r="T75" s="2">
        <v>5.72</v>
      </c>
      <c r="U75" s="2">
        <v>10.3</v>
      </c>
    </row>
    <row r="76" spans="1:21">
      <c r="A76" s="32" t="s">
        <v>275</v>
      </c>
      <c r="B76" s="2" t="s">
        <v>26</v>
      </c>
      <c r="C76" s="2" t="s">
        <v>79</v>
      </c>
      <c r="D76" s="2" t="s">
        <v>80</v>
      </c>
      <c r="E76" s="2">
        <v>9.7999999999999997E-3</v>
      </c>
      <c r="F76" s="42">
        <v>12.24745585</v>
      </c>
      <c r="G76" s="2">
        <v>4.2699999999999996</v>
      </c>
      <c r="H76" s="42">
        <v>2.1349999999999998</v>
      </c>
      <c r="I76" s="2">
        <v>21.3</v>
      </c>
      <c r="J76" s="2">
        <v>2.88</v>
      </c>
      <c r="K76" s="2">
        <v>1.43</v>
      </c>
      <c r="L76" s="2">
        <v>52.74</v>
      </c>
      <c r="M76" s="2">
        <v>21.78</v>
      </c>
      <c r="N76" s="2">
        <v>38.81</v>
      </c>
      <c r="O76" s="2">
        <v>102.77</v>
      </c>
      <c r="P76" s="2">
        <v>7.45</v>
      </c>
      <c r="Q76" s="2">
        <v>11.02</v>
      </c>
      <c r="R76" s="2">
        <v>6.3528399999999996E-4</v>
      </c>
      <c r="S76" s="2">
        <v>7.8793799999999996E-4</v>
      </c>
      <c r="T76" s="2">
        <v>5.94</v>
      </c>
      <c r="U76" s="2">
        <v>8.86</v>
      </c>
    </row>
    <row r="77" spans="1:21">
      <c r="A77" s="32" t="s">
        <v>276</v>
      </c>
      <c r="B77" s="2" t="s">
        <v>27</v>
      </c>
      <c r="C77" s="2" t="s">
        <v>79</v>
      </c>
      <c r="D77" s="2" t="s">
        <v>80</v>
      </c>
      <c r="E77" s="2">
        <v>3.3599999999999998E-2</v>
      </c>
      <c r="F77" s="42">
        <v>14.53973586</v>
      </c>
      <c r="G77" s="2">
        <v>5.14</v>
      </c>
      <c r="H77" s="42">
        <v>2.57</v>
      </c>
      <c r="I77" s="2">
        <v>25.7</v>
      </c>
      <c r="J77" s="2">
        <v>3.34</v>
      </c>
      <c r="K77" s="2">
        <v>2.0099999999999998</v>
      </c>
      <c r="L77" s="2">
        <v>54.34</v>
      </c>
      <c r="M77" s="2">
        <v>35.15</v>
      </c>
      <c r="N77" s="2">
        <v>81.61</v>
      </c>
      <c r="O77" s="2">
        <v>121.92</v>
      </c>
      <c r="P77" s="2">
        <v>8.6</v>
      </c>
      <c r="Q77" s="2">
        <v>24.28</v>
      </c>
      <c r="R77" s="2">
        <v>2.0397760000000001E-3</v>
      </c>
      <c r="S77" s="2">
        <v>1.439409E-3</v>
      </c>
      <c r="T77" s="2">
        <v>7.03</v>
      </c>
      <c r="U77" s="2">
        <v>19.399999999999999</v>
      </c>
    </row>
    <row r="78" spans="1:21">
      <c r="A78" s="32" t="s">
        <v>276</v>
      </c>
      <c r="B78" s="2" t="s">
        <v>28</v>
      </c>
      <c r="C78" s="2" t="s">
        <v>79</v>
      </c>
      <c r="D78" s="2" t="s">
        <v>80</v>
      </c>
      <c r="E78" s="2">
        <v>3.9399999999999998E-2</v>
      </c>
      <c r="F78" s="42">
        <v>14.564867550000001</v>
      </c>
      <c r="G78" s="2">
        <v>4.74</v>
      </c>
      <c r="H78" s="42">
        <v>2.37</v>
      </c>
      <c r="I78" s="2">
        <v>23.3</v>
      </c>
      <c r="J78" s="2">
        <v>3.22</v>
      </c>
      <c r="K78" s="2">
        <v>1.5</v>
      </c>
      <c r="L78" s="2">
        <v>58.66</v>
      </c>
      <c r="M78" s="2">
        <v>29.96</v>
      </c>
      <c r="N78" s="2">
        <v>95.22</v>
      </c>
      <c r="O78" s="2">
        <v>126.54</v>
      </c>
      <c r="P78" s="2">
        <v>9.39</v>
      </c>
      <c r="Q78" s="2">
        <v>14.56</v>
      </c>
      <c r="R78" s="2">
        <v>1.951854E-3</v>
      </c>
      <c r="S78" s="2">
        <v>2.5802289999999999E-3</v>
      </c>
      <c r="T78" s="2">
        <v>7.25</v>
      </c>
      <c r="U78" s="2">
        <v>11.7</v>
      </c>
    </row>
    <row r="79" spans="1:21">
      <c r="A79" s="32" t="s">
        <v>276</v>
      </c>
      <c r="B79" s="2" t="s">
        <v>29</v>
      </c>
      <c r="C79" s="2" t="s">
        <v>79</v>
      </c>
      <c r="D79" s="2" t="s">
        <v>80</v>
      </c>
      <c r="E79" s="2">
        <v>2.1299999999999999E-2</v>
      </c>
      <c r="F79" s="42">
        <v>12.427365610000001</v>
      </c>
      <c r="G79" s="2">
        <v>5.65</v>
      </c>
      <c r="H79" s="42">
        <v>2.8250000000000002</v>
      </c>
      <c r="I79" s="2">
        <v>19.3</v>
      </c>
      <c r="J79" s="2">
        <v>3.61</v>
      </c>
      <c r="K79" s="2">
        <v>1.37</v>
      </c>
      <c r="L79" s="2">
        <v>59.49</v>
      </c>
      <c r="M79" s="2">
        <v>19.420000000000002</v>
      </c>
      <c r="N79" s="2">
        <v>81.69</v>
      </c>
      <c r="O79" s="2">
        <v>112.57</v>
      </c>
      <c r="P79" s="2">
        <v>6.19</v>
      </c>
      <c r="Q79" s="2">
        <v>11.91</v>
      </c>
      <c r="R79" s="2">
        <v>1.2423320000000001E-3</v>
      </c>
      <c r="S79" s="2">
        <v>1.6139570000000001E-3</v>
      </c>
      <c r="T79" s="2">
        <v>4.8600000000000003</v>
      </c>
      <c r="U79" s="2">
        <v>9.82</v>
      </c>
    </row>
    <row r="80" spans="1:21">
      <c r="A80" s="32" t="s">
        <v>276</v>
      </c>
      <c r="B80" s="2" t="s">
        <v>68</v>
      </c>
      <c r="C80" s="2" t="s">
        <v>79</v>
      </c>
      <c r="D80" s="2" t="s">
        <v>80</v>
      </c>
      <c r="E80" s="2">
        <v>2.0899999999999998E-2</v>
      </c>
      <c r="F80" s="42">
        <v>14.07128251</v>
      </c>
      <c r="G80" s="2">
        <v>5.7</v>
      </c>
      <c r="H80" s="42">
        <v>2.85</v>
      </c>
      <c r="I80" s="2">
        <v>17.2</v>
      </c>
      <c r="J80" s="2">
        <v>3.3</v>
      </c>
      <c r="K80" s="2">
        <v>1.8</v>
      </c>
      <c r="L80" s="2">
        <v>55.19</v>
      </c>
      <c r="M80" s="2">
        <v>11.17</v>
      </c>
      <c r="N80" s="2">
        <v>72.88</v>
      </c>
      <c r="O80" s="2">
        <v>78.86</v>
      </c>
      <c r="P80" s="2">
        <v>8.6999999999999993</v>
      </c>
      <c r="Q80" s="2">
        <v>14.7</v>
      </c>
      <c r="R80" s="2">
        <v>1.24E-3</v>
      </c>
      <c r="S80" s="2">
        <v>1.5E-3</v>
      </c>
      <c r="T80" s="2">
        <v>6.3</v>
      </c>
      <c r="U80" s="2">
        <v>11.6</v>
      </c>
    </row>
    <row r="81" spans="1:21">
      <c r="A81" s="32" t="s">
        <v>276</v>
      </c>
      <c r="B81" s="2" t="s">
        <v>69</v>
      </c>
      <c r="C81" s="2" t="s">
        <v>79</v>
      </c>
      <c r="D81" s="2" t="s">
        <v>80</v>
      </c>
      <c r="E81" s="2">
        <v>3.78E-2</v>
      </c>
      <c r="F81" s="42">
        <v>13.281927680000001</v>
      </c>
      <c r="G81" s="2">
        <v>6.4</v>
      </c>
      <c r="H81" s="42">
        <v>3.2</v>
      </c>
      <c r="I81" s="2">
        <v>18.2</v>
      </c>
      <c r="J81" s="2">
        <v>4.5999999999999996</v>
      </c>
      <c r="K81" s="2">
        <v>1.6</v>
      </c>
      <c r="L81" s="2">
        <v>58.05</v>
      </c>
      <c r="M81" s="2">
        <v>33.93</v>
      </c>
      <c r="N81" s="2">
        <v>81.27</v>
      </c>
      <c r="O81" s="2">
        <v>96.98</v>
      </c>
      <c r="P81" s="2">
        <v>9.3000000000000007</v>
      </c>
      <c r="Q81" s="2">
        <v>15.5</v>
      </c>
      <c r="R81" s="2">
        <v>2.38215E-3</v>
      </c>
      <c r="S81" s="2">
        <v>1.6175899999999999E-3</v>
      </c>
      <c r="T81" s="2">
        <v>6.7</v>
      </c>
      <c r="U81" s="2">
        <v>12.7</v>
      </c>
    </row>
    <row r="82" spans="1:21">
      <c r="A82" s="32" t="s">
        <v>276</v>
      </c>
      <c r="B82" s="2" t="s">
        <v>70</v>
      </c>
      <c r="C82" s="2" t="s">
        <v>79</v>
      </c>
      <c r="D82" s="2" t="s">
        <v>80</v>
      </c>
      <c r="E82" s="2">
        <v>3.4299999999999997E-2</v>
      </c>
      <c r="F82" s="42">
        <v>14.18424894</v>
      </c>
      <c r="G82" s="2">
        <v>6.4</v>
      </c>
      <c r="H82" s="42">
        <v>3.2</v>
      </c>
      <c r="I82" s="2">
        <v>17.2</v>
      </c>
      <c r="J82" s="2">
        <v>4.5</v>
      </c>
      <c r="K82" s="2">
        <v>1.6</v>
      </c>
      <c r="L82" s="2">
        <v>60.08</v>
      </c>
      <c r="M82" s="2">
        <v>37.630000000000003</v>
      </c>
      <c r="N82" s="2">
        <v>77.27</v>
      </c>
      <c r="O82" s="2">
        <v>113.13</v>
      </c>
      <c r="P82" s="2">
        <v>10</v>
      </c>
      <c r="Q82" s="2">
        <v>16.3</v>
      </c>
      <c r="R82" s="2">
        <v>2.1666699999999999E-3</v>
      </c>
      <c r="S82" s="2">
        <v>1.7313000000000001E-3</v>
      </c>
      <c r="T82" s="2">
        <v>7.2</v>
      </c>
      <c r="U82" s="2">
        <v>13.7</v>
      </c>
    </row>
    <row r="83" spans="1:21">
      <c r="A83" s="32" t="s">
        <v>276</v>
      </c>
      <c r="B83" s="2" t="s">
        <v>71</v>
      </c>
      <c r="C83" s="2" t="s">
        <v>79</v>
      </c>
      <c r="D83" s="2" t="s">
        <v>80</v>
      </c>
      <c r="E83" s="2">
        <v>2.58E-2</v>
      </c>
      <c r="F83" s="42">
        <v>13.865351110000001</v>
      </c>
      <c r="G83" s="2">
        <v>5.7</v>
      </c>
      <c r="H83" s="42">
        <v>2.82</v>
      </c>
      <c r="I83" s="2">
        <v>21.1</v>
      </c>
      <c r="J83" s="2">
        <v>4.0999999999999996</v>
      </c>
      <c r="K83" s="2">
        <v>1.3</v>
      </c>
      <c r="L83" s="2">
        <v>52.28</v>
      </c>
      <c r="M83" s="2">
        <v>18.84</v>
      </c>
      <c r="N83" s="2">
        <v>69.16</v>
      </c>
      <c r="O83" s="2">
        <v>82.11</v>
      </c>
      <c r="P83" s="2">
        <v>9.6999999999999993</v>
      </c>
      <c r="Q83" s="2">
        <v>14.9</v>
      </c>
      <c r="R83" s="2">
        <v>1.6239500000000001E-3</v>
      </c>
      <c r="S83" s="2">
        <v>1.5433300000000001E-3</v>
      </c>
      <c r="T83" s="2">
        <v>7.2</v>
      </c>
      <c r="U83" s="2">
        <v>12.3</v>
      </c>
    </row>
    <row r="84" spans="1:21">
      <c r="A84" s="4" t="s">
        <v>276</v>
      </c>
      <c r="B84" s="4" t="s">
        <v>72</v>
      </c>
      <c r="C84" s="4" t="s">
        <v>79</v>
      </c>
      <c r="D84" s="4" t="s">
        <v>80</v>
      </c>
      <c r="E84" s="4">
        <v>2.7099999999999999E-2</v>
      </c>
      <c r="F84" s="40">
        <v>14.33246928</v>
      </c>
      <c r="G84" s="4">
        <v>6.2</v>
      </c>
      <c r="H84" s="40">
        <v>3.1</v>
      </c>
      <c r="I84" s="4">
        <v>14.2</v>
      </c>
      <c r="J84" s="4">
        <v>4.5</v>
      </c>
      <c r="K84" s="4">
        <v>1.7</v>
      </c>
      <c r="L84" s="4">
        <v>57.41</v>
      </c>
      <c r="M84" s="4">
        <v>34.47</v>
      </c>
      <c r="N84" s="4">
        <v>67.91</v>
      </c>
      <c r="O84" s="4">
        <v>92.29</v>
      </c>
      <c r="P84" s="4">
        <v>10.8</v>
      </c>
      <c r="Q84" s="4">
        <v>16.2</v>
      </c>
      <c r="R84" s="4">
        <v>1.64028E-3</v>
      </c>
      <c r="S84" s="4">
        <v>1.4756599999999999E-3</v>
      </c>
      <c r="T84" s="4">
        <v>7.7</v>
      </c>
      <c r="U84" s="4">
        <v>13.8</v>
      </c>
    </row>
  </sheetData>
  <sortState ref="A3:U84">
    <sortCondition ref="A3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11" sqref="B11"/>
    </sheetView>
  </sheetViews>
  <sheetFormatPr baseColWidth="10" defaultRowHeight="15"/>
  <cols>
    <col min="3" max="3" width="31.42578125" customWidth="1"/>
    <col min="7" max="7" width="13.140625" bestFit="1" customWidth="1"/>
    <col min="8" max="8" width="29.140625" bestFit="1" customWidth="1"/>
  </cols>
  <sheetData>
    <row r="1" spans="1:8">
      <c r="A1" s="46" t="s">
        <v>381</v>
      </c>
      <c r="B1" s="5"/>
      <c r="C1" s="5"/>
      <c r="D1" s="5"/>
      <c r="E1" s="5"/>
      <c r="F1" s="5"/>
      <c r="G1" s="5"/>
      <c r="H1" s="5"/>
    </row>
    <row r="2" spans="1:8">
      <c r="A2" s="12" t="s">
        <v>277</v>
      </c>
      <c r="B2" s="12" t="s">
        <v>278</v>
      </c>
      <c r="C2" s="12" t="s">
        <v>1</v>
      </c>
      <c r="D2" s="13" t="s">
        <v>0</v>
      </c>
      <c r="E2" s="13" t="s">
        <v>296</v>
      </c>
      <c r="F2" s="13" t="s">
        <v>297</v>
      </c>
      <c r="G2" s="13" t="s">
        <v>298</v>
      </c>
      <c r="H2" s="13" t="s">
        <v>280</v>
      </c>
    </row>
    <row r="3" spans="1:8">
      <c r="A3" s="6" t="s">
        <v>79</v>
      </c>
      <c r="B3" s="6" t="s">
        <v>80</v>
      </c>
      <c r="C3" s="6" t="s">
        <v>379</v>
      </c>
      <c r="D3" s="7">
        <v>1</v>
      </c>
      <c r="E3" s="7">
        <v>63</v>
      </c>
      <c r="F3" s="7">
        <v>4</v>
      </c>
      <c r="G3" s="7" t="s">
        <v>84</v>
      </c>
      <c r="H3" s="41">
        <v>89.87</v>
      </c>
    </row>
    <row r="4" spans="1:8">
      <c r="A4" s="6" t="s">
        <v>79</v>
      </c>
      <c r="B4" s="6" t="s">
        <v>80</v>
      </c>
      <c r="C4" s="6" t="s">
        <v>379</v>
      </c>
      <c r="D4" s="7">
        <v>2</v>
      </c>
      <c r="E4" s="7">
        <v>81</v>
      </c>
      <c r="F4" s="7">
        <v>1</v>
      </c>
      <c r="G4" s="7" t="s">
        <v>84</v>
      </c>
      <c r="H4" s="41">
        <v>82.800241549999996</v>
      </c>
    </row>
    <row r="5" spans="1:8">
      <c r="A5" s="6" t="s">
        <v>79</v>
      </c>
      <c r="B5" s="6" t="s">
        <v>80</v>
      </c>
      <c r="C5" s="6" t="s">
        <v>379</v>
      </c>
      <c r="D5" s="7">
        <v>3</v>
      </c>
      <c r="E5" s="7">
        <v>76</v>
      </c>
      <c r="F5" s="7">
        <v>4</v>
      </c>
      <c r="G5" s="7" t="s">
        <v>84</v>
      </c>
      <c r="H5" s="41">
        <v>55.214433120000002</v>
      </c>
    </row>
    <row r="6" spans="1:8">
      <c r="A6" s="6" t="s">
        <v>79</v>
      </c>
      <c r="B6" s="6" t="s">
        <v>80</v>
      </c>
      <c r="C6" s="6" t="s">
        <v>379</v>
      </c>
      <c r="D6" s="7">
        <v>1</v>
      </c>
      <c r="E6" s="7">
        <v>63</v>
      </c>
      <c r="F6" s="7">
        <v>3</v>
      </c>
      <c r="G6" s="7" t="s">
        <v>82</v>
      </c>
      <c r="H6" s="41">
        <v>11.060962160000001</v>
      </c>
    </row>
    <row r="7" spans="1:8">
      <c r="A7" s="6" t="s">
        <v>79</v>
      </c>
      <c r="B7" s="6" t="s">
        <v>80</v>
      </c>
      <c r="C7" s="6" t="s">
        <v>379</v>
      </c>
      <c r="D7" s="7">
        <v>2</v>
      </c>
      <c r="E7" s="7">
        <v>81</v>
      </c>
      <c r="F7" s="7">
        <v>3</v>
      </c>
      <c r="G7" s="7" t="s">
        <v>82</v>
      </c>
      <c r="H7" s="41">
        <v>13.38607633</v>
      </c>
    </row>
    <row r="8" spans="1:8">
      <c r="A8" s="6" t="s">
        <v>79</v>
      </c>
      <c r="B8" s="6" t="s">
        <v>80</v>
      </c>
      <c r="C8" s="6" t="s">
        <v>379</v>
      </c>
      <c r="D8" s="7">
        <v>1</v>
      </c>
      <c r="E8" s="7">
        <v>63</v>
      </c>
      <c r="F8" s="7">
        <v>13</v>
      </c>
      <c r="G8" s="7" t="s">
        <v>83</v>
      </c>
      <c r="H8" s="41">
        <v>14.2572736</v>
      </c>
    </row>
    <row r="9" spans="1:8">
      <c r="A9" s="6" t="s">
        <v>79</v>
      </c>
      <c r="B9" s="6" t="s">
        <v>80</v>
      </c>
      <c r="C9" s="6" t="s">
        <v>379</v>
      </c>
      <c r="D9" s="7">
        <v>3</v>
      </c>
      <c r="E9" s="7">
        <v>76</v>
      </c>
      <c r="F9" s="7">
        <v>2</v>
      </c>
      <c r="G9" s="7" t="s">
        <v>83</v>
      </c>
      <c r="H9" s="41">
        <v>8.4117352279999995</v>
      </c>
    </row>
    <row r="10" spans="1:8">
      <c r="A10" s="6" t="s">
        <v>79</v>
      </c>
      <c r="B10" s="6" t="s">
        <v>80</v>
      </c>
      <c r="C10" s="6" t="s">
        <v>276</v>
      </c>
      <c r="D10" s="7">
        <v>1</v>
      </c>
      <c r="E10" s="7">
        <v>97</v>
      </c>
      <c r="F10" s="7">
        <v>5</v>
      </c>
      <c r="G10" s="7" t="s">
        <v>84</v>
      </c>
      <c r="H10" s="41">
        <v>100.36877</v>
      </c>
    </row>
    <row r="11" spans="1:8">
      <c r="A11" s="6" t="s">
        <v>79</v>
      </c>
      <c r="B11" s="6" t="s">
        <v>80</v>
      </c>
      <c r="C11" s="6" t="s">
        <v>276</v>
      </c>
      <c r="D11" s="7">
        <v>2</v>
      </c>
      <c r="E11" s="7">
        <v>100</v>
      </c>
      <c r="F11" s="7">
        <v>5</v>
      </c>
      <c r="G11" s="7" t="s">
        <v>84</v>
      </c>
      <c r="H11" s="41">
        <v>113.4194538</v>
      </c>
    </row>
    <row r="12" spans="1:8">
      <c r="A12" s="6" t="s">
        <v>79</v>
      </c>
      <c r="B12" s="6" t="s">
        <v>80</v>
      </c>
      <c r="C12" s="6" t="s">
        <v>276</v>
      </c>
      <c r="D12" s="7">
        <v>3</v>
      </c>
      <c r="E12" s="7">
        <v>101</v>
      </c>
      <c r="F12" s="7">
        <v>5</v>
      </c>
      <c r="G12" s="7" t="s">
        <v>84</v>
      </c>
      <c r="H12" s="41">
        <v>97.13414693</v>
      </c>
    </row>
    <row r="13" spans="1:8">
      <c r="A13" s="6" t="s">
        <v>79</v>
      </c>
      <c r="B13" s="6" t="s">
        <v>80</v>
      </c>
      <c r="C13" s="6" t="s">
        <v>276</v>
      </c>
      <c r="D13" s="7">
        <v>1</v>
      </c>
      <c r="E13" s="7">
        <v>97</v>
      </c>
      <c r="F13" s="7">
        <v>5</v>
      </c>
      <c r="G13" s="7" t="s">
        <v>83</v>
      </c>
      <c r="H13" s="41">
        <v>10.36508489</v>
      </c>
    </row>
    <row r="14" spans="1:8">
      <c r="A14" s="6" t="s">
        <v>79</v>
      </c>
      <c r="B14" s="6" t="s">
        <v>80</v>
      </c>
      <c r="C14" s="6" t="s">
        <v>276</v>
      </c>
      <c r="D14" s="7">
        <v>2</v>
      </c>
      <c r="E14" s="7">
        <v>100</v>
      </c>
      <c r="F14" s="7">
        <v>5</v>
      </c>
      <c r="G14" s="7" t="s">
        <v>83</v>
      </c>
      <c r="H14" s="41">
        <v>9.0819383519999999</v>
      </c>
    </row>
    <row r="15" spans="1:8">
      <c r="A15" s="6" t="s">
        <v>79</v>
      </c>
      <c r="B15" s="6" t="s">
        <v>80</v>
      </c>
      <c r="C15" s="6" t="s">
        <v>276</v>
      </c>
      <c r="D15" s="7">
        <v>3</v>
      </c>
      <c r="E15" s="7">
        <v>101</v>
      </c>
      <c r="F15" s="7">
        <v>5</v>
      </c>
      <c r="G15" s="7" t="s">
        <v>83</v>
      </c>
      <c r="H15" s="41">
        <v>11.76755775</v>
      </c>
    </row>
    <row r="16" spans="1:8">
      <c r="A16" s="6" t="s">
        <v>79</v>
      </c>
      <c r="B16" s="6" t="s">
        <v>80</v>
      </c>
      <c r="C16" s="6" t="s">
        <v>269</v>
      </c>
      <c r="D16" s="7">
        <v>1</v>
      </c>
      <c r="E16" s="7">
        <v>55</v>
      </c>
      <c r="F16" s="7">
        <v>8</v>
      </c>
      <c r="G16" s="7" t="s">
        <v>84</v>
      </c>
      <c r="H16" s="41">
        <v>44.374214629999997</v>
      </c>
    </row>
    <row r="17" spans="1:8">
      <c r="A17" s="6" t="s">
        <v>215</v>
      </c>
      <c r="B17" s="6" t="s">
        <v>80</v>
      </c>
      <c r="C17" s="6" t="s">
        <v>255</v>
      </c>
      <c r="D17" s="7">
        <v>1</v>
      </c>
      <c r="E17" s="7">
        <v>52</v>
      </c>
      <c r="F17" s="7">
        <v>2</v>
      </c>
      <c r="G17" s="7" t="s">
        <v>84</v>
      </c>
      <c r="H17" s="41">
        <v>129.35027059999999</v>
      </c>
    </row>
    <row r="18" spans="1:8">
      <c r="A18" s="6" t="s">
        <v>215</v>
      </c>
      <c r="B18" s="6" t="s">
        <v>80</v>
      </c>
      <c r="C18" s="6" t="s">
        <v>255</v>
      </c>
      <c r="D18" s="7">
        <v>2</v>
      </c>
      <c r="E18" s="7">
        <v>57</v>
      </c>
      <c r="F18" s="7">
        <v>3</v>
      </c>
      <c r="G18" s="7" t="s">
        <v>84</v>
      </c>
      <c r="H18" s="41">
        <v>108.81669220000001</v>
      </c>
    </row>
    <row r="19" spans="1:8">
      <c r="A19" s="6" t="s">
        <v>215</v>
      </c>
      <c r="B19" s="6" t="s">
        <v>80</v>
      </c>
      <c r="C19" s="6" t="s">
        <v>255</v>
      </c>
      <c r="D19" s="7">
        <v>3</v>
      </c>
      <c r="E19" s="7">
        <v>53</v>
      </c>
      <c r="F19" s="7">
        <v>4</v>
      </c>
      <c r="G19" s="7" t="s">
        <v>84</v>
      </c>
      <c r="H19" s="41">
        <v>114.0269486</v>
      </c>
    </row>
    <row r="20" spans="1:8">
      <c r="A20" s="6" t="s">
        <v>215</v>
      </c>
      <c r="B20" s="6" t="s">
        <v>80</v>
      </c>
      <c r="C20" s="6" t="s">
        <v>255</v>
      </c>
      <c r="D20" s="7">
        <v>4</v>
      </c>
      <c r="E20" s="7">
        <v>59</v>
      </c>
      <c r="F20" s="7">
        <v>4</v>
      </c>
      <c r="G20" s="7" t="s">
        <v>84</v>
      </c>
      <c r="H20" s="41">
        <v>155.47106640000001</v>
      </c>
    </row>
    <row r="21" spans="1:8">
      <c r="A21" s="6" t="s">
        <v>215</v>
      </c>
      <c r="B21" s="6" t="s">
        <v>80</v>
      </c>
      <c r="C21" s="6" t="s">
        <v>255</v>
      </c>
      <c r="D21" s="7">
        <v>5</v>
      </c>
      <c r="E21" s="7">
        <v>84</v>
      </c>
      <c r="F21" s="7">
        <v>5</v>
      </c>
      <c r="G21" s="7" t="s">
        <v>82</v>
      </c>
      <c r="H21" s="41">
        <v>15.69205983</v>
      </c>
    </row>
    <row r="22" spans="1:8">
      <c r="A22" s="6" t="s">
        <v>215</v>
      </c>
      <c r="B22" s="6" t="s">
        <v>80</v>
      </c>
      <c r="C22" s="6" t="s">
        <v>255</v>
      </c>
      <c r="D22" s="7">
        <v>6</v>
      </c>
      <c r="E22" s="7">
        <v>49</v>
      </c>
      <c r="F22" s="7">
        <v>5</v>
      </c>
      <c r="G22" s="7" t="s">
        <v>82</v>
      </c>
      <c r="H22" s="41">
        <v>15.08824383</v>
      </c>
    </row>
    <row r="23" spans="1:8">
      <c r="A23" s="6" t="s">
        <v>215</v>
      </c>
      <c r="B23" s="6" t="s">
        <v>80</v>
      </c>
      <c r="C23" s="6" t="s">
        <v>255</v>
      </c>
      <c r="D23" s="7">
        <v>1</v>
      </c>
      <c r="E23" s="7">
        <v>52</v>
      </c>
      <c r="F23" s="7">
        <v>3</v>
      </c>
      <c r="G23" s="7" t="s">
        <v>82</v>
      </c>
      <c r="H23" s="41">
        <v>18.41179357</v>
      </c>
    </row>
    <row r="24" spans="1:8">
      <c r="A24" s="6" t="s">
        <v>215</v>
      </c>
      <c r="B24" s="6" t="s">
        <v>80</v>
      </c>
      <c r="C24" s="6" t="s">
        <v>255</v>
      </c>
      <c r="D24" s="7">
        <v>2</v>
      </c>
      <c r="E24" s="7">
        <v>57</v>
      </c>
      <c r="F24" s="7">
        <v>2</v>
      </c>
      <c r="G24" s="7" t="s">
        <v>82</v>
      </c>
      <c r="H24" s="41">
        <v>9.8677839370000004</v>
      </c>
    </row>
    <row r="25" spans="1:8">
      <c r="A25" s="6" t="s">
        <v>215</v>
      </c>
      <c r="B25" s="6" t="s">
        <v>80</v>
      </c>
      <c r="C25" s="6" t="s">
        <v>255</v>
      </c>
      <c r="D25" s="7">
        <v>7</v>
      </c>
      <c r="E25" s="7">
        <v>65</v>
      </c>
      <c r="F25" s="7">
        <v>2</v>
      </c>
      <c r="G25" s="7" t="s">
        <v>82</v>
      </c>
      <c r="H25" s="41">
        <v>11.310402959999999</v>
      </c>
    </row>
    <row r="26" spans="1:8">
      <c r="A26" s="6" t="s">
        <v>215</v>
      </c>
      <c r="B26" s="6" t="s">
        <v>80</v>
      </c>
      <c r="C26" s="6" t="s">
        <v>255</v>
      </c>
      <c r="D26" s="7">
        <v>2</v>
      </c>
      <c r="E26" s="7">
        <v>57</v>
      </c>
      <c r="F26" s="7">
        <v>6</v>
      </c>
      <c r="G26" s="7" t="s">
        <v>83</v>
      </c>
      <c r="H26" s="41">
        <v>10.99916355</v>
      </c>
    </row>
    <row r="27" spans="1:8">
      <c r="A27" s="6" t="s">
        <v>215</v>
      </c>
      <c r="B27" s="6" t="s">
        <v>80</v>
      </c>
      <c r="C27" s="6" t="s">
        <v>255</v>
      </c>
      <c r="D27" s="7">
        <v>7</v>
      </c>
      <c r="E27" s="7">
        <v>65</v>
      </c>
      <c r="F27" s="7">
        <v>4</v>
      </c>
      <c r="G27" s="7" t="s">
        <v>83</v>
      </c>
      <c r="H27" s="41">
        <v>10.879314450000001</v>
      </c>
    </row>
    <row r="28" spans="1:8">
      <c r="A28" s="6" t="s">
        <v>215</v>
      </c>
      <c r="B28" s="6" t="s">
        <v>80</v>
      </c>
      <c r="C28" s="6" t="s">
        <v>255</v>
      </c>
      <c r="D28" s="7">
        <v>6</v>
      </c>
      <c r="E28" s="7">
        <v>49</v>
      </c>
      <c r="F28" s="7">
        <v>3</v>
      </c>
      <c r="G28" s="7" t="s">
        <v>83</v>
      </c>
      <c r="H28" s="41">
        <v>11.908912300000001</v>
      </c>
    </row>
    <row r="29" spans="1:8">
      <c r="A29" s="6" t="s">
        <v>215</v>
      </c>
      <c r="B29" s="6" t="s">
        <v>216</v>
      </c>
      <c r="C29" s="6" t="s">
        <v>250</v>
      </c>
      <c r="D29" s="7">
        <v>1</v>
      </c>
      <c r="E29" s="7">
        <v>69</v>
      </c>
      <c r="F29" s="7">
        <v>8</v>
      </c>
      <c r="G29" s="7" t="s">
        <v>82</v>
      </c>
      <c r="H29" s="41">
        <v>14.72651332</v>
      </c>
    </row>
    <row r="30" spans="1:8">
      <c r="A30" s="6" t="s">
        <v>215</v>
      </c>
      <c r="B30" s="6" t="s">
        <v>216</v>
      </c>
      <c r="C30" s="6" t="s">
        <v>250</v>
      </c>
      <c r="D30" s="7">
        <v>2</v>
      </c>
      <c r="E30" s="7">
        <v>62</v>
      </c>
      <c r="F30" s="7">
        <v>7</v>
      </c>
      <c r="G30" s="7" t="s">
        <v>82</v>
      </c>
      <c r="H30" s="41">
        <v>9.8604177429999993</v>
      </c>
    </row>
    <row r="31" spans="1:8">
      <c r="A31" s="6" t="s">
        <v>215</v>
      </c>
      <c r="B31" s="6" t="s">
        <v>216</v>
      </c>
      <c r="C31" s="6" t="s">
        <v>258</v>
      </c>
      <c r="D31" s="7">
        <v>1</v>
      </c>
      <c r="E31" s="7">
        <v>65</v>
      </c>
      <c r="F31" s="7">
        <v>8</v>
      </c>
      <c r="G31" s="7" t="s">
        <v>82</v>
      </c>
      <c r="H31" s="41">
        <v>19.370154759999998</v>
      </c>
    </row>
    <row r="32" spans="1:8">
      <c r="A32" s="6" t="s">
        <v>215</v>
      </c>
      <c r="B32" s="6" t="s">
        <v>216</v>
      </c>
      <c r="C32" s="6" t="s">
        <v>258</v>
      </c>
      <c r="D32" s="7">
        <v>2</v>
      </c>
      <c r="E32" s="7">
        <v>80</v>
      </c>
      <c r="F32" s="7">
        <v>2</v>
      </c>
      <c r="G32" s="7" t="s">
        <v>82</v>
      </c>
      <c r="H32" s="41">
        <v>11.610780289999999</v>
      </c>
    </row>
    <row r="33" spans="1:8">
      <c r="A33" s="8" t="s">
        <v>215</v>
      </c>
      <c r="B33" s="8" t="s">
        <v>216</v>
      </c>
      <c r="C33" s="8" t="s">
        <v>258</v>
      </c>
      <c r="D33" s="9">
        <v>3</v>
      </c>
      <c r="E33" s="9">
        <v>87</v>
      </c>
      <c r="F33" s="9">
        <v>5</v>
      </c>
      <c r="G33" s="9" t="s">
        <v>82</v>
      </c>
      <c r="H33" s="40">
        <v>27.617873639999999</v>
      </c>
    </row>
    <row r="34" spans="1:8">
      <c r="A34" s="47" t="s">
        <v>81</v>
      </c>
      <c r="B34" s="47"/>
      <c r="C34" s="47"/>
      <c r="D34" s="47"/>
      <c r="E34" s="47"/>
      <c r="F34" s="47"/>
      <c r="G34" s="47"/>
      <c r="H34" s="47"/>
    </row>
  </sheetData>
  <mergeCells count="1">
    <mergeCell ref="A34:H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workbookViewId="0">
      <selection activeCell="A7" sqref="A7"/>
    </sheetView>
  </sheetViews>
  <sheetFormatPr baseColWidth="10" defaultRowHeight="15"/>
  <cols>
    <col min="2" max="2" width="19.140625" bestFit="1" customWidth="1"/>
    <col min="3" max="3" width="19.42578125" bestFit="1" customWidth="1"/>
    <col min="4" max="4" width="19.42578125" style="32" customWidth="1"/>
    <col min="5" max="5" width="15.28515625" bestFit="1" customWidth="1"/>
    <col min="6" max="6" width="27.28515625" bestFit="1" customWidth="1"/>
    <col min="8" max="8" width="26.42578125" bestFit="1" customWidth="1"/>
    <col min="9" max="9" width="13.42578125" bestFit="1" customWidth="1"/>
    <col min="10" max="10" width="12.85546875" bestFit="1" customWidth="1"/>
    <col min="11" max="11" width="16.28515625" bestFit="1" customWidth="1"/>
  </cols>
  <sheetData>
    <row r="1" spans="1:18" s="1" customFormat="1">
      <c r="A1" s="50" t="s">
        <v>382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2"/>
      <c r="M1" s="2"/>
      <c r="N1" s="2"/>
      <c r="O1" s="2"/>
      <c r="P1" s="2"/>
      <c r="Q1" s="2"/>
      <c r="R1" s="2"/>
    </row>
    <row r="2" spans="1:18">
      <c r="A2" s="51" t="s">
        <v>145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2"/>
      <c r="M2" s="32"/>
      <c r="N2" s="32"/>
      <c r="O2" s="32"/>
      <c r="P2" s="32"/>
      <c r="Q2" s="32"/>
      <c r="R2" s="32"/>
    </row>
    <row r="3" spans="1:18">
      <c r="A3" s="11" t="s">
        <v>85</v>
      </c>
      <c r="B3" s="11" t="s">
        <v>86</v>
      </c>
      <c r="C3" s="11" t="s">
        <v>87</v>
      </c>
      <c r="D3" s="11" t="s">
        <v>217</v>
      </c>
      <c r="E3" s="11" t="s">
        <v>88</v>
      </c>
      <c r="F3" s="11" t="s">
        <v>1</v>
      </c>
      <c r="G3" s="11" t="s">
        <v>89</v>
      </c>
      <c r="H3" s="11" t="s">
        <v>299</v>
      </c>
      <c r="I3" s="11" t="s">
        <v>300</v>
      </c>
      <c r="J3" s="11" t="s">
        <v>301</v>
      </c>
      <c r="K3" s="11" t="s">
        <v>302</v>
      </c>
      <c r="L3" s="32"/>
      <c r="M3" s="32"/>
      <c r="N3" s="32"/>
      <c r="O3" s="32"/>
      <c r="P3" s="32"/>
      <c r="Q3" s="32"/>
      <c r="R3" s="32"/>
    </row>
    <row r="4" spans="1:18">
      <c r="A4" s="31">
        <v>1</v>
      </c>
      <c r="B4" s="15" t="s">
        <v>90</v>
      </c>
      <c r="C4" s="15" t="s">
        <v>91</v>
      </c>
      <c r="D4" s="15" t="s">
        <v>230</v>
      </c>
      <c r="E4" s="15" t="s">
        <v>92</v>
      </c>
      <c r="F4" s="17" t="s">
        <v>306</v>
      </c>
      <c r="G4" s="31">
        <v>14.15</v>
      </c>
      <c r="H4" s="31">
        <v>5.36</v>
      </c>
      <c r="I4" s="15">
        <v>199</v>
      </c>
      <c r="J4" s="16">
        <v>0</v>
      </c>
      <c r="K4" s="16">
        <v>1.05</v>
      </c>
      <c r="L4" s="32"/>
      <c r="M4" s="32"/>
      <c r="N4" s="32"/>
      <c r="O4" s="33"/>
      <c r="P4" s="32"/>
      <c r="Q4" s="32"/>
      <c r="R4" s="32"/>
    </row>
    <row r="5" spans="1:18">
      <c r="A5" s="31">
        <v>2</v>
      </c>
      <c r="B5" s="15" t="s">
        <v>93</v>
      </c>
      <c r="C5" s="15" t="s">
        <v>94</v>
      </c>
      <c r="D5" s="15" t="s">
        <v>230</v>
      </c>
      <c r="E5" s="15" t="s">
        <v>95</v>
      </c>
      <c r="F5" s="15" t="s">
        <v>307</v>
      </c>
      <c r="G5" s="15">
        <v>142.19999999999999</v>
      </c>
      <c r="H5" s="15">
        <v>255.65</v>
      </c>
      <c r="I5" s="15">
        <v>124</v>
      </c>
      <c r="J5" s="16">
        <v>14.75</v>
      </c>
      <c r="K5" s="16">
        <v>85.25</v>
      </c>
      <c r="L5" s="32"/>
      <c r="M5" s="32"/>
      <c r="N5" s="32"/>
      <c r="O5" s="32"/>
      <c r="P5" s="32"/>
      <c r="Q5" s="32"/>
      <c r="R5" s="32"/>
    </row>
    <row r="6" spans="1:18">
      <c r="A6" s="31">
        <v>3</v>
      </c>
      <c r="B6" s="17" t="s">
        <v>96</v>
      </c>
      <c r="C6" s="17" t="s">
        <v>97</v>
      </c>
      <c r="D6" s="31" t="s">
        <v>221</v>
      </c>
      <c r="E6" s="17" t="s">
        <v>98</v>
      </c>
      <c r="F6" s="17" t="s">
        <v>308</v>
      </c>
      <c r="G6" s="17">
        <v>10.3</v>
      </c>
      <c r="H6" s="17">
        <v>10.99</v>
      </c>
      <c r="I6" s="17">
        <v>81</v>
      </c>
      <c r="J6" s="16">
        <v>0</v>
      </c>
      <c r="K6" s="16">
        <v>100</v>
      </c>
      <c r="L6" s="32"/>
      <c r="M6" s="32"/>
      <c r="N6" s="32"/>
      <c r="O6" s="32"/>
      <c r="P6" s="32"/>
      <c r="Q6" s="32"/>
      <c r="R6" s="32"/>
    </row>
    <row r="7" spans="1:18">
      <c r="A7" s="31">
        <v>4</v>
      </c>
      <c r="B7" s="15" t="s">
        <v>99</v>
      </c>
      <c r="C7" s="15" t="s">
        <v>100</v>
      </c>
      <c r="D7" s="31" t="s">
        <v>221</v>
      </c>
      <c r="E7" s="15" t="s">
        <v>101</v>
      </c>
      <c r="F7" s="15" t="s">
        <v>309</v>
      </c>
      <c r="G7" s="15">
        <v>13.75</v>
      </c>
      <c r="H7" s="15">
        <v>13.3</v>
      </c>
      <c r="I7" s="15">
        <v>81</v>
      </c>
      <c r="J7" s="16">
        <v>25</v>
      </c>
      <c r="K7" s="16">
        <v>75</v>
      </c>
      <c r="L7" s="32"/>
      <c r="M7" s="32"/>
      <c r="N7" s="32"/>
      <c r="O7" s="32"/>
      <c r="P7" s="32"/>
      <c r="Q7" s="32"/>
      <c r="R7" s="32"/>
    </row>
    <row r="8" spans="1:18">
      <c r="A8" s="31">
        <v>5</v>
      </c>
      <c r="B8" s="15" t="s">
        <v>102</v>
      </c>
      <c r="C8" s="15" t="s">
        <v>103</v>
      </c>
      <c r="D8" s="15" t="s">
        <v>230</v>
      </c>
      <c r="E8" s="15" t="s">
        <v>104</v>
      </c>
      <c r="F8" s="15" t="s">
        <v>310</v>
      </c>
      <c r="G8" s="15"/>
      <c r="H8" s="15"/>
      <c r="I8" s="15">
        <v>79</v>
      </c>
      <c r="J8" s="16">
        <v>0</v>
      </c>
      <c r="K8" s="16">
        <v>27.3</v>
      </c>
      <c r="L8" s="32"/>
      <c r="M8" s="32"/>
      <c r="N8" s="32"/>
      <c r="O8" s="32"/>
      <c r="P8" s="32"/>
      <c r="Q8" s="32"/>
      <c r="R8" s="32"/>
    </row>
    <row r="9" spans="1:18">
      <c r="A9" s="31">
        <v>6</v>
      </c>
      <c r="B9" s="15" t="s">
        <v>102</v>
      </c>
      <c r="C9" s="15" t="s">
        <v>103</v>
      </c>
      <c r="D9" s="15" t="s">
        <v>230</v>
      </c>
      <c r="E9" s="15" t="s">
        <v>104</v>
      </c>
      <c r="F9" s="15" t="s">
        <v>311</v>
      </c>
      <c r="G9" s="15"/>
      <c r="H9" s="15"/>
      <c r="I9" s="15">
        <v>72</v>
      </c>
      <c r="J9" s="16">
        <v>0</v>
      </c>
      <c r="K9" s="16">
        <v>18.399999999999999</v>
      </c>
      <c r="L9" s="32"/>
      <c r="M9" s="32"/>
      <c r="N9" s="34"/>
      <c r="O9" s="32"/>
      <c r="P9" s="32"/>
      <c r="Q9" s="32"/>
      <c r="R9" s="32"/>
    </row>
    <row r="10" spans="1:18">
      <c r="A10" s="31">
        <v>7</v>
      </c>
      <c r="B10" s="17" t="s">
        <v>105</v>
      </c>
      <c r="C10" s="17" t="s">
        <v>106</v>
      </c>
      <c r="D10" s="31" t="s">
        <v>221</v>
      </c>
      <c r="E10" s="17" t="s">
        <v>101</v>
      </c>
      <c r="F10" s="15" t="s">
        <v>312</v>
      </c>
      <c r="G10" s="15">
        <v>19</v>
      </c>
      <c r="H10" s="15">
        <v>20.66</v>
      </c>
      <c r="I10" s="15">
        <v>60</v>
      </c>
      <c r="J10" s="18">
        <v>16.850000000000001</v>
      </c>
      <c r="K10" s="18">
        <v>60.655000000000001</v>
      </c>
      <c r="L10" s="32"/>
      <c r="M10" s="32"/>
      <c r="N10" s="32"/>
      <c r="O10" s="32"/>
      <c r="P10" s="32"/>
      <c r="Q10" s="32"/>
      <c r="R10" s="32"/>
    </row>
    <row r="11" spans="1:18">
      <c r="A11" s="31">
        <v>8</v>
      </c>
      <c r="B11" s="19" t="s">
        <v>107</v>
      </c>
      <c r="C11" s="19" t="s">
        <v>100</v>
      </c>
      <c r="D11" s="19" t="s">
        <v>247</v>
      </c>
      <c r="E11" s="17" t="s">
        <v>108</v>
      </c>
      <c r="F11" s="15" t="s">
        <v>313</v>
      </c>
      <c r="G11" s="15">
        <v>4.05</v>
      </c>
      <c r="H11" s="15">
        <v>5.52</v>
      </c>
      <c r="I11" s="15">
        <v>29</v>
      </c>
      <c r="J11" s="16"/>
      <c r="K11" s="16"/>
      <c r="L11" s="32"/>
      <c r="M11" s="32"/>
      <c r="N11" s="32"/>
      <c r="O11" s="32"/>
      <c r="P11" s="32"/>
      <c r="Q11" s="32"/>
      <c r="R11" s="32"/>
    </row>
    <row r="12" spans="1:18">
      <c r="A12" s="31">
        <v>9</v>
      </c>
      <c r="B12" s="17" t="s">
        <v>109</v>
      </c>
      <c r="C12" s="17" t="s">
        <v>110</v>
      </c>
      <c r="D12" s="31" t="s">
        <v>230</v>
      </c>
      <c r="E12" s="17" t="s">
        <v>111</v>
      </c>
      <c r="F12" s="15" t="s">
        <v>314</v>
      </c>
      <c r="G12" s="15">
        <v>9.02</v>
      </c>
      <c r="H12" s="15"/>
      <c r="I12" s="15">
        <v>52</v>
      </c>
      <c r="J12" s="16"/>
      <c r="K12" s="16"/>
      <c r="L12" s="32"/>
      <c r="M12" s="32"/>
      <c r="N12" s="32"/>
      <c r="O12" s="32"/>
      <c r="P12" s="32"/>
      <c r="Q12" s="32"/>
      <c r="R12" s="32"/>
    </row>
    <row r="13" spans="1:18">
      <c r="A13" s="31">
        <v>10</v>
      </c>
      <c r="B13" s="17" t="s">
        <v>109</v>
      </c>
      <c r="C13" s="17" t="s">
        <v>110</v>
      </c>
      <c r="D13" s="31" t="s">
        <v>230</v>
      </c>
      <c r="E13" s="17" t="s">
        <v>111</v>
      </c>
      <c r="F13" s="15" t="s">
        <v>315</v>
      </c>
      <c r="G13" s="15">
        <v>8.5399999999999991</v>
      </c>
      <c r="H13" s="15"/>
      <c r="I13" s="15">
        <v>52</v>
      </c>
      <c r="J13" s="18">
        <v>0</v>
      </c>
      <c r="K13" s="16">
        <v>86.8</v>
      </c>
      <c r="L13" s="32"/>
      <c r="M13" s="32"/>
      <c r="N13" s="32"/>
      <c r="O13" s="32"/>
      <c r="P13" s="32"/>
      <c r="Q13" s="32"/>
      <c r="R13" s="32"/>
    </row>
    <row r="14" spans="1:18">
      <c r="A14" s="31">
        <v>11</v>
      </c>
      <c r="B14" s="17" t="s">
        <v>112</v>
      </c>
      <c r="C14" s="17" t="s">
        <v>106</v>
      </c>
      <c r="D14" s="24" t="s">
        <v>227</v>
      </c>
      <c r="E14" s="17" t="s">
        <v>113</v>
      </c>
      <c r="F14" s="15" t="s">
        <v>316</v>
      </c>
      <c r="G14" s="15">
        <v>20.100000000000001</v>
      </c>
      <c r="H14" s="15">
        <v>80.77</v>
      </c>
      <c r="I14" s="15">
        <v>50</v>
      </c>
      <c r="J14" s="16">
        <v>57.2</v>
      </c>
      <c r="K14" s="16">
        <v>4.5999999999999996</v>
      </c>
      <c r="L14" s="32"/>
      <c r="M14" s="32"/>
      <c r="N14" s="32"/>
      <c r="O14" s="32"/>
      <c r="P14" s="32"/>
      <c r="Q14" s="32"/>
      <c r="R14" s="32"/>
    </row>
    <row r="15" spans="1:18">
      <c r="A15" s="31">
        <v>12</v>
      </c>
      <c r="B15" s="17" t="s">
        <v>105</v>
      </c>
      <c r="C15" s="17" t="s">
        <v>106</v>
      </c>
      <c r="D15" s="31" t="s">
        <v>221</v>
      </c>
      <c r="E15" s="17" t="s">
        <v>101</v>
      </c>
      <c r="F15" s="15" t="s">
        <v>317</v>
      </c>
      <c r="G15" s="15">
        <v>19.8</v>
      </c>
      <c r="H15" s="15">
        <v>16.739999999999998</v>
      </c>
      <c r="I15" s="15">
        <v>49</v>
      </c>
      <c r="J15" s="18">
        <v>0</v>
      </c>
      <c r="K15" s="16">
        <v>66.400000000000006</v>
      </c>
      <c r="L15" s="32"/>
      <c r="M15" s="32"/>
      <c r="N15" s="32"/>
      <c r="O15" s="32"/>
      <c r="P15" s="32"/>
      <c r="Q15" s="32"/>
      <c r="R15" s="32"/>
    </row>
    <row r="16" spans="1:18">
      <c r="A16" s="31">
        <v>13</v>
      </c>
      <c r="B16" s="17" t="s">
        <v>114</v>
      </c>
      <c r="C16" s="17" t="s">
        <v>106</v>
      </c>
      <c r="D16" s="31" t="s">
        <v>221</v>
      </c>
      <c r="E16" s="17" t="s">
        <v>101</v>
      </c>
      <c r="F16" s="15" t="s">
        <v>318</v>
      </c>
      <c r="G16" s="15">
        <v>12.75</v>
      </c>
      <c r="H16" s="15">
        <v>26.75</v>
      </c>
      <c r="I16" s="15">
        <v>45</v>
      </c>
      <c r="J16" s="18">
        <v>0</v>
      </c>
      <c r="K16" s="16">
        <v>93</v>
      </c>
      <c r="L16" s="32"/>
      <c r="M16" s="32"/>
      <c r="N16" s="32"/>
      <c r="O16" s="32"/>
      <c r="P16" s="32"/>
      <c r="Q16" s="32"/>
      <c r="R16" s="32"/>
    </row>
    <row r="17" spans="1:18">
      <c r="A17" s="31">
        <v>14</v>
      </c>
      <c r="B17" s="17" t="s">
        <v>96</v>
      </c>
      <c r="C17" s="17" t="s">
        <v>97</v>
      </c>
      <c r="D17" s="31" t="s">
        <v>221</v>
      </c>
      <c r="E17" s="17" t="s">
        <v>98</v>
      </c>
      <c r="F17" s="15" t="s">
        <v>319</v>
      </c>
      <c r="G17" s="15">
        <v>14.44</v>
      </c>
      <c r="H17" s="15">
        <v>29.19</v>
      </c>
      <c r="I17" s="15">
        <v>43</v>
      </c>
      <c r="J17" s="16">
        <v>0</v>
      </c>
      <c r="K17" s="16">
        <v>100</v>
      </c>
      <c r="L17" s="32"/>
      <c r="M17" s="32"/>
      <c r="N17" s="32"/>
      <c r="O17" s="32"/>
      <c r="P17" s="32"/>
      <c r="Q17" s="32"/>
      <c r="R17" s="32"/>
    </row>
    <row r="18" spans="1:18">
      <c r="A18" s="31">
        <v>15</v>
      </c>
      <c r="B18" s="15" t="s">
        <v>115</v>
      </c>
      <c r="C18" s="15" t="s">
        <v>116</v>
      </c>
      <c r="D18" s="15" t="s">
        <v>230</v>
      </c>
      <c r="E18" s="15" t="s">
        <v>117</v>
      </c>
      <c r="F18" s="15" t="s">
        <v>320</v>
      </c>
      <c r="G18" s="15"/>
      <c r="H18" s="15"/>
      <c r="I18" s="15">
        <v>40</v>
      </c>
      <c r="J18" s="18">
        <v>50</v>
      </c>
      <c r="K18" s="16">
        <v>50</v>
      </c>
      <c r="L18" s="32"/>
      <c r="M18" s="32"/>
      <c r="N18" s="32"/>
      <c r="O18" s="32"/>
      <c r="P18" s="32"/>
      <c r="Q18" s="32"/>
      <c r="R18" s="32"/>
    </row>
    <row r="19" spans="1:18">
      <c r="A19" s="31">
        <v>16</v>
      </c>
      <c r="B19" s="17" t="s">
        <v>118</v>
      </c>
      <c r="C19" s="17" t="s">
        <v>94</v>
      </c>
      <c r="D19" s="15" t="s">
        <v>230</v>
      </c>
      <c r="E19" s="17" t="s">
        <v>119</v>
      </c>
      <c r="F19" s="15" t="s">
        <v>321</v>
      </c>
      <c r="G19" s="15"/>
      <c r="H19" s="15"/>
      <c r="I19" s="15">
        <v>36</v>
      </c>
      <c r="J19" s="16">
        <v>0</v>
      </c>
      <c r="K19" s="16">
        <v>100</v>
      </c>
      <c r="L19" s="32"/>
      <c r="M19" s="32"/>
      <c r="N19" s="32"/>
      <c r="O19" s="32"/>
      <c r="P19" s="32"/>
      <c r="Q19" s="32"/>
      <c r="R19" s="32"/>
    </row>
    <row r="20" spans="1:18">
      <c r="A20" s="31">
        <v>17</v>
      </c>
      <c r="B20" s="17" t="s">
        <v>120</v>
      </c>
      <c r="C20" s="17" t="s">
        <v>106</v>
      </c>
      <c r="D20" s="31" t="s">
        <v>221</v>
      </c>
      <c r="E20" s="17" t="s">
        <v>101</v>
      </c>
      <c r="F20" s="15" t="s">
        <v>322</v>
      </c>
      <c r="G20" s="15">
        <v>15.1</v>
      </c>
      <c r="H20" s="15">
        <v>40</v>
      </c>
      <c r="I20" s="15">
        <v>30</v>
      </c>
      <c r="J20" s="18">
        <v>0</v>
      </c>
      <c r="K20" s="16">
        <v>100</v>
      </c>
      <c r="L20" s="32"/>
      <c r="M20" s="32"/>
      <c r="N20" s="32"/>
      <c r="O20" s="32"/>
      <c r="P20" s="32"/>
      <c r="Q20" s="32"/>
      <c r="R20" s="32"/>
    </row>
    <row r="21" spans="1:18">
      <c r="A21" s="31">
        <v>18</v>
      </c>
      <c r="B21" s="17" t="s">
        <v>105</v>
      </c>
      <c r="C21" s="17" t="s">
        <v>106</v>
      </c>
      <c r="D21" s="31" t="s">
        <v>221</v>
      </c>
      <c r="E21" s="17" t="s">
        <v>101</v>
      </c>
      <c r="F21" s="15" t="s">
        <v>323</v>
      </c>
      <c r="G21" s="15">
        <v>19.8</v>
      </c>
      <c r="H21" s="15">
        <v>17.649999999999999</v>
      </c>
      <c r="I21" s="15">
        <v>34</v>
      </c>
      <c r="J21" s="18">
        <v>25</v>
      </c>
      <c r="K21" s="16">
        <v>50</v>
      </c>
      <c r="L21" s="32"/>
      <c r="M21" s="32"/>
      <c r="N21" s="32"/>
      <c r="O21" s="32"/>
      <c r="P21" s="32"/>
      <c r="Q21" s="32"/>
      <c r="R21" s="32"/>
    </row>
    <row r="22" spans="1:18">
      <c r="A22" s="31" t="s">
        <v>121</v>
      </c>
      <c r="B22" s="17"/>
      <c r="C22" s="20" t="s">
        <v>106</v>
      </c>
      <c r="D22" s="15" t="s">
        <v>230</v>
      </c>
      <c r="E22" s="17" t="s">
        <v>122</v>
      </c>
      <c r="F22" s="15" t="s">
        <v>324</v>
      </c>
      <c r="G22" s="15" t="s">
        <v>209</v>
      </c>
      <c r="H22" s="15" t="s">
        <v>210</v>
      </c>
      <c r="I22" s="15" t="s">
        <v>213</v>
      </c>
      <c r="J22" s="16"/>
      <c r="K22" s="16"/>
      <c r="L22" s="32"/>
      <c r="M22" s="32"/>
      <c r="N22" s="32"/>
      <c r="O22" s="32"/>
      <c r="P22" s="32"/>
      <c r="Q22" s="32"/>
      <c r="R22" s="32"/>
    </row>
    <row r="23" spans="1:18">
      <c r="A23" s="31">
        <v>19</v>
      </c>
      <c r="B23" s="15" t="s">
        <v>123</v>
      </c>
      <c r="C23" s="15" t="s">
        <v>124</v>
      </c>
      <c r="D23" s="24" t="s">
        <v>227</v>
      </c>
      <c r="E23" s="15" t="s">
        <v>113</v>
      </c>
      <c r="F23" s="15" t="s">
        <v>325</v>
      </c>
      <c r="G23" s="15">
        <v>18</v>
      </c>
      <c r="H23" s="15">
        <v>21.74</v>
      </c>
      <c r="I23" s="15">
        <v>34</v>
      </c>
      <c r="J23" s="16">
        <v>1.7</v>
      </c>
      <c r="K23" s="16">
        <v>24.8</v>
      </c>
      <c r="L23" s="32"/>
      <c r="M23" s="32"/>
      <c r="N23" s="32"/>
      <c r="O23" s="32"/>
      <c r="P23" s="32"/>
      <c r="Q23" s="32"/>
      <c r="R23" s="32"/>
    </row>
    <row r="24" spans="1:18">
      <c r="A24" s="31">
        <v>20</v>
      </c>
      <c r="B24" s="17" t="s">
        <v>125</v>
      </c>
      <c r="C24" s="17" t="s">
        <v>126</v>
      </c>
      <c r="D24" s="31" t="s">
        <v>237</v>
      </c>
      <c r="E24" s="17" t="s">
        <v>127</v>
      </c>
      <c r="F24" s="15" t="s">
        <v>326</v>
      </c>
      <c r="G24" s="15">
        <v>17.100000000000001</v>
      </c>
      <c r="H24" s="15">
        <v>32.369999999999997</v>
      </c>
      <c r="I24" s="15">
        <v>19</v>
      </c>
      <c r="J24" s="18">
        <v>0</v>
      </c>
      <c r="K24" s="16">
        <v>0</v>
      </c>
      <c r="L24" s="32"/>
      <c r="M24" s="32"/>
      <c r="N24" s="32"/>
      <c r="O24" s="32"/>
      <c r="P24" s="32"/>
      <c r="Q24" s="32"/>
      <c r="R24" s="32"/>
    </row>
    <row r="25" spans="1:18">
      <c r="A25" s="31">
        <v>21</v>
      </c>
      <c r="B25" s="17" t="s">
        <v>105</v>
      </c>
      <c r="C25" s="17" t="s">
        <v>106</v>
      </c>
      <c r="D25" s="31" t="s">
        <v>221</v>
      </c>
      <c r="E25" s="17" t="s">
        <v>101</v>
      </c>
      <c r="F25" s="15" t="s">
        <v>327</v>
      </c>
      <c r="G25" s="15">
        <v>15.4</v>
      </c>
      <c r="H25" s="15">
        <v>34</v>
      </c>
      <c r="I25" s="15">
        <v>30</v>
      </c>
      <c r="J25" s="18">
        <v>0</v>
      </c>
      <c r="K25" s="16">
        <v>85.714285714285708</v>
      </c>
      <c r="L25" s="32"/>
      <c r="M25" s="32"/>
      <c r="N25" s="32"/>
      <c r="O25" s="32"/>
      <c r="P25" s="32"/>
      <c r="Q25" s="32"/>
      <c r="R25" s="32"/>
    </row>
    <row r="26" spans="1:18">
      <c r="A26" s="31">
        <v>22</v>
      </c>
      <c r="B26" s="15" t="s">
        <v>114</v>
      </c>
      <c r="C26" s="15" t="s">
        <v>106</v>
      </c>
      <c r="D26" s="31" t="s">
        <v>221</v>
      </c>
      <c r="E26" s="15" t="s">
        <v>101</v>
      </c>
      <c r="F26" s="15" t="s">
        <v>328</v>
      </c>
      <c r="G26" s="15">
        <v>12.75</v>
      </c>
      <c r="H26" s="15">
        <v>45.06</v>
      </c>
      <c r="I26" s="15">
        <v>30</v>
      </c>
      <c r="J26" s="16">
        <v>19</v>
      </c>
      <c r="K26" s="16">
        <v>81</v>
      </c>
      <c r="L26" s="32"/>
      <c r="M26" s="32"/>
      <c r="N26" s="32"/>
      <c r="O26" s="32"/>
      <c r="P26" s="32"/>
      <c r="Q26" s="32"/>
      <c r="R26" s="32"/>
    </row>
    <row r="27" spans="1:18">
      <c r="A27" s="31">
        <v>23</v>
      </c>
      <c r="B27" s="31" t="s">
        <v>185</v>
      </c>
      <c r="C27" s="17" t="s">
        <v>106</v>
      </c>
      <c r="D27" s="31" t="s">
        <v>230</v>
      </c>
      <c r="E27" s="17" t="s">
        <v>128</v>
      </c>
      <c r="F27" s="15" t="s">
        <v>329</v>
      </c>
      <c r="G27" s="15">
        <v>24.7</v>
      </c>
      <c r="H27" s="15">
        <v>15.52</v>
      </c>
      <c r="I27" s="15">
        <v>45</v>
      </c>
      <c r="J27" s="18">
        <v>0</v>
      </c>
      <c r="K27" s="18">
        <v>100</v>
      </c>
      <c r="L27" s="32"/>
      <c r="M27" s="32"/>
      <c r="N27" s="32"/>
      <c r="O27" s="32"/>
      <c r="P27" s="32"/>
      <c r="Q27" s="32"/>
      <c r="R27" s="32"/>
    </row>
    <row r="28" spans="1:18">
      <c r="A28" s="31">
        <v>24</v>
      </c>
      <c r="B28" s="17" t="s">
        <v>120</v>
      </c>
      <c r="C28" s="17" t="s">
        <v>106</v>
      </c>
      <c r="D28" s="31" t="s">
        <v>221</v>
      </c>
      <c r="E28" s="17" t="s">
        <v>101</v>
      </c>
      <c r="F28" s="15" t="s">
        <v>330</v>
      </c>
      <c r="G28" s="15">
        <v>10.8</v>
      </c>
      <c r="H28" s="15">
        <v>50</v>
      </c>
      <c r="I28" s="15">
        <v>30</v>
      </c>
      <c r="J28" s="18">
        <v>50</v>
      </c>
      <c r="K28" s="18">
        <v>50</v>
      </c>
      <c r="L28" s="32"/>
      <c r="M28" s="32"/>
      <c r="N28" s="32"/>
      <c r="O28" s="32"/>
      <c r="P28" s="32"/>
      <c r="Q28" s="32"/>
      <c r="R28" s="32"/>
    </row>
    <row r="29" spans="1:18">
      <c r="A29" s="31">
        <v>25</v>
      </c>
      <c r="B29" s="15" t="s">
        <v>129</v>
      </c>
      <c r="C29" s="15" t="s">
        <v>106</v>
      </c>
      <c r="D29" s="15" t="s">
        <v>219</v>
      </c>
      <c r="E29" s="15" t="s">
        <v>130</v>
      </c>
      <c r="F29" s="15" t="s">
        <v>331</v>
      </c>
      <c r="G29" s="15"/>
      <c r="H29" s="15"/>
      <c r="I29" s="15">
        <v>23</v>
      </c>
      <c r="J29" s="18">
        <v>50</v>
      </c>
      <c r="K29" s="16">
        <v>50</v>
      </c>
      <c r="L29" s="32"/>
      <c r="M29" s="32"/>
      <c r="N29" s="32"/>
      <c r="O29" s="32"/>
      <c r="P29" s="32"/>
      <c r="Q29" s="32"/>
      <c r="R29" s="32"/>
    </row>
    <row r="30" spans="1:18">
      <c r="A30" s="31">
        <v>26</v>
      </c>
      <c r="B30" s="19" t="s">
        <v>107</v>
      </c>
      <c r="C30" s="17" t="s">
        <v>116</v>
      </c>
      <c r="D30" s="19" t="s">
        <v>247</v>
      </c>
      <c r="E30" s="17" t="s">
        <v>131</v>
      </c>
      <c r="F30" s="15" t="s">
        <v>332</v>
      </c>
      <c r="G30" s="15">
        <v>4.7</v>
      </c>
      <c r="H30" s="15">
        <v>42.5</v>
      </c>
      <c r="I30" s="15">
        <v>8</v>
      </c>
      <c r="J30" s="16">
        <v>1.1000000000000001</v>
      </c>
      <c r="K30" s="16">
        <v>8.3000000000000007</v>
      </c>
      <c r="L30" s="32"/>
      <c r="M30" s="32"/>
      <c r="N30" s="32"/>
      <c r="O30" s="32"/>
      <c r="P30" s="32"/>
      <c r="Q30" s="32"/>
      <c r="R30" s="32"/>
    </row>
    <row r="31" spans="1:18">
      <c r="A31" s="31">
        <v>27</v>
      </c>
      <c r="B31" s="17" t="s">
        <v>105</v>
      </c>
      <c r="C31" s="17" t="s">
        <v>106</v>
      </c>
      <c r="D31" s="31" t="s">
        <v>221</v>
      </c>
      <c r="E31" s="17" t="s">
        <v>101</v>
      </c>
      <c r="F31" s="15" t="s">
        <v>328</v>
      </c>
      <c r="G31" s="15">
        <v>18</v>
      </c>
      <c r="H31" s="15">
        <v>52.38</v>
      </c>
      <c r="I31" s="15">
        <v>21</v>
      </c>
      <c r="J31" s="16">
        <v>19</v>
      </c>
      <c r="K31" s="16">
        <v>81</v>
      </c>
      <c r="L31" s="32"/>
      <c r="M31" s="32"/>
      <c r="N31" s="32"/>
      <c r="O31" s="32"/>
      <c r="P31" s="32"/>
      <c r="Q31" s="32"/>
      <c r="R31" s="32"/>
    </row>
    <row r="32" spans="1:18">
      <c r="A32" s="31">
        <v>28</v>
      </c>
      <c r="B32" s="17" t="s">
        <v>120</v>
      </c>
      <c r="C32" s="17" t="s">
        <v>106</v>
      </c>
      <c r="D32" s="31" t="s">
        <v>221</v>
      </c>
      <c r="E32" s="17" t="s">
        <v>101</v>
      </c>
      <c r="F32" s="15" t="s">
        <v>333</v>
      </c>
      <c r="G32" s="15">
        <v>12.35</v>
      </c>
      <c r="H32" s="15">
        <v>60</v>
      </c>
      <c r="I32" s="15">
        <v>20</v>
      </c>
      <c r="J32" s="18">
        <v>8</v>
      </c>
      <c r="K32" s="16">
        <v>92</v>
      </c>
      <c r="L32" s="32"/>
      <c r="M32" s="32"/>
      <c r="N32" s="32"/>
      <c r="O32" s="32"/>
      <c r="P32" s="32"/>
      <c r="Q32" s="32"/>
      <c r="R32" s="32"/>
    </row>
    <row r="33" spans="1:18">
      <c r="A33" s="31">
        <v>29</v>
      </c>
      <c r="B33" s="17" t="s">
        <v>120</v>
      </c>
      <c r="C33" s="17" t="s">
        <v>106</v>
      </c>
      <c r="D33" s="31" t="s">
        <v>221</v>
      </c>
      <c r="E33" s="17" t="s">
        <v>101</v>
      </c>
      <c r="F33" s="15" t="s">
        <v>334</v>
      </c>
      <c r="G33" s="15">
        <v>6.55</v>
      </c>
      <c r="H33" s="15">
        <v>35</v>
      </c>
      <c r="I33" s="15">
        <v>20</v>
      </c>
      <c r="J33" s="18">
        <v>0</v>
      </c>
      <c r="K33" s="16">
        <v>100</v>
      </c>
      <c r="L33" s="32"/>
      <c r="M33" s="32"/>
      <c r="N33" s="32"/>
      <c r="O33" s="32"/>
      <c r="P33" s="32"/>
      <c r="Q33" s="32"/>
      <c r="R33" s="32"/>
    </row>
    <row r="34" spans="1:18">
      <c r="A34" s="31">
        <v>30</v>
      </c>
      <c r="B34" s="15" t="s">
        <v>132</v>
      </c>
      <c r="C34" s="15" t="s">
        <v>94</v>
      </c>
      <c r="D34" s="15" t="s">
        <v>246</v>
      </c>
      <c r="E34" s="15" t="s">
        <v>133</v>
      </c>
      <c r="F34" s="15" t="s">
        <v>335</v>
      </c>
      <c r="G34" s="15"/>
      <c r="H34" s="15"/>
      <c r="I34" s="15">
        <v>20</v>
      </c>
      <c r="J34" s="18">
        <v>100</v>
      </c>
      <c r="K34" s="16">
        <v>0</v>
      </c>
      <c r="L34" s="32"/>
      <c r="M34" s="32"/>
      <c r="N34" s="32"/>
      <c r="O34" s="32"/>
      <c r="P34" s="32"/>
      <c r="Q34" s="32"/>
      <c r="R34" s="32"/>
    </row>
    <row r="35" spans="1:18">
      <c r="A35" s="31">
        <v>31</v>
      </c>
      <c r="B35" s="19" t="s">
        <v>107</v>
      </c>
      <c r="C35" s="17" t="s">
        <v>116</v>
      </c>
      <c r="D35" s="19" t="s">
        <v>247</v>
      </c>
      <c r="E35" s="17" t="s">
        <v>131</v>
      </c>
      <c r="F35" s="15" t="s">
        <v>336</v>
      </c>
      <c r="G35" s="15">
        <v>3.45</v>
      </c>
      <c r="H35" s="15">
        <v>49</v>
      </c>
      <c r="I35" s="15">
        <v>10</v>
      </c>
      <c r="J35" s="16"/>
      <c r="K35" s="16"/>
      <c r="L35" s="32"/>
      <c r="M35" s="32"/>
      <c r="N35" s="32"/>
      <c r="O35" s="32"/>
      <c r="P35" s="32"/>
      <c r="Q35" s="32"/>
      <c r="R35" s="32"/>
    </row>
    <row r="36" spans="1:18">
      <c r="A36" s="31">
        <v>32</v>
      </c>
      <c r="B36" s="17" t="s">
        <v>134</v>
      </c>
      <c r="C36" s="17" t="s">
        <v>94</v>
      </c>
      <c r="D36" s="31" t="s">
        <v>218</v>
      </c>
      <c r="E36" s="17" t="s">
        <v>135</v>
      </c>
      <c r="F36" s="15" t="s">
        <v>337</v>
      </c>
      <c r="G36" s="15">
        <v>32</v>
      </c>
      <c r="H36" s="15">
        <v>221.05</v>
      </c>
      <c r="I36" s="15">
        <v>19</v>
      </c>
      <c r="J36" s="16">
        <v>88.9</v>
      </c>
      <c r="K36" s="16">
        <v>11.1</v>
      </c>
      <c r="L36" s="32"/>
      <c r="M36" s="32"/>
      <c r="N36" s="32"/>
      <c r="O36" s="32"/>
      <c r="P36" s="32"/>
      <c r="Q36" s="32"/>
      <c r="R36" s="32"/>
    </row>
    <row r="37" spans="1:18">
      <c r="A37" s="31">
        <v>33</v>
      </c>
      <c r="B37" s="17" t="s">
        <v>136</v>
      </c>
      <c r="C37" s="17" t="s">
        <v>137</v>
      </c>
      <c r="D37" s="31" t="s">
        <v>221</v>
      </c>
      <c r="E37" s="17" t="s">
        <v>101</v>
      </c>
      <c r="F37" s="15" t="s">
        <v>328</v>
      </c>
      <c r="G37" s="15">
        <v>18</v>
      </c>
      <c r="H37" s="15">
        <v>60.55</v>
      </c>
      <c r="I37" s="15">
        <v>18</v>
      </c>
      <c r="J37" s="16">
        <v>19</v>
      </c>
      <c r="K37" s="16">
        <v>81</v>
      </c>
      <c r="L37" s="32"/>
      <c r="M37" s="32"/>
      <c r="N37" s="32"/>
      <c r="O37" s="32"/>
      <c r="P37" s="32"/>
      <c r="Q37" s="32"/>
      <c r="R37" s="32"/>
    </row>
    <row r="38" spans="1:18">
      <c r="A38" s="31">
        <v>34</v>
      </c>
      <c r="B38" s="17" t="s">
        <v>138</v>
      </c>
      <c r="C38" s="17" t="s">
        <v>106</v>
      </c>
      <c r="D38" s="31" t="s">
        <v>230</v>
      </c>
      <c r="E38" s="17" t="s">
        <v>139</v>
      </c>
      <c r="F38" s="15" t="s">
        <v>338</v>
      </c>
      <c r="G38" s="15">
        <v>8.8000000000000007</v>
      </c>
      <c r="H38" s="15">
        <v>10.06</v>
      </c>
      <c r="I38" s="15">
        <v>18</v>
      </c>
      <c r="J38" s="16"/>
      <c r="K38" s="16"/>
      <c r="L38" s="32"/>
      <c r="M38" s="32"/>
      <c r="N38" s="32"/>
      <c r="O38" s="32"/>
      <c r="P38" s="32"/>
      <c r="Q38" s="32"/>
      <c r="R38" s="32"/>
    </row>
    <row r="39" spans="1:18">
      <c r="A39" s="31">
        <v>35</v>
      </c>
      <c r="B39" s="15" t="s">
        <v>140</v>
      </c>
      <c r="C39" s="15" t="s">
        <v>126</v>
      </c>
      <c r="D39" s="31" t="s">
        <v>230</v>
      </c>
      <c r="E39" s="15" t="s">
        <v>141</v>
      </c>
      <c r="F39" s="15" t="s">
        <v>339</v>
      </c>
      <c r="G39" s="15">
        <v>4.95</v>
      </c>
      <c r="H39" s="15">
        <v>35.625</v>
      </c>
      <c r="I39" s="15">
        <v>16</v>
      </c>
      <c r="J39" s="16">
        <v>35.9</v>
      </c>
      <c r="K39" s="16">
        <v>46.2</v>
      </c>
      <c r="L39" s="32"/>
      <c r="M39" s="32"/>
      <c r="N39" s="32"/>
      <c r="O39" s="32"/>
      <c r="P39" s="32"/>
      <c r="Q39" s="32"/>
      <c r="R39" s="32"/>
    </row>
    <row r="40" spans="1:18">
      <c r="A40" s="31">
        <v>36</v>
      </c>
      <c r="B40" s="17" t="s">
        <v>142</v>
      </c>
      <c r="C40" s="17" t="s">
        <v>94</v>
      </c>
      <c r="D40" s="15" t="s">
        <v>219</v>
      </c>
      <c r="E40" s="17" t="s">
        <v>130</v>
      </c>
      <c r="F40" s="15" t="s">
        <v>340</v>
      </c>
      <c r="G40" s="15">
        <v>25</v>
      </c>
      <c r="H40" s="15">
        <v>393.22</v>
      </c>
      <c r="I40" s="15">
        <v>10</v>
      </c>
      <c r="J40" s="16">
        <v>50</v>
      </c>
      <c r="K40" s="16">
        <v>50</v>
      </c>
      <c r="L40" s="32"/>
      <c r="M40" s="32"/>
      <c r="N40" s="32"/>
      <c r="O40" s="32"/>
      <c r="P40" s="32"/>
      <c r="Q40" s="32"/>
      <c r="R40" s="32"/>
    </row>
    <row r="41" spans="1:18">
      <c r="A41" s="31">
        <v>37</v>
      </c>
      <c r="B41" s="17" t="s">
        <v>134</v>
      </c>
      <c r="C41" s="17" t="s">
        <v>94</v>
      </c>
      <c r="D41" s="31" t="s">
        <v>230</v>
      </c>
      <c r="E41" s="17" t="s">
        <v>143</v>
      </c>
      <c r="F41" s="15" t="s">
        <v>341</v>
      </c>
      <c r="G41" s="15">
        <v>19.62</v>
      </c>
      <c r="H41" s="15">
        <v>375</v>
      </c>
      <c r="I41" s="15">
        <v>8</v>
      </c>
      <c r="J41" s="16">
        <v>86.7</v>
      </c>
      <c r="K41" s="16">
        <v>4.4000000000000004</v>
      </c>
      <c r="L41" s="32"/>
      <c r="M41" s="32"/>
      <c r="N41" s="32"/>
      <c r="O41" s="32"/>
      <c r="P41" s="32"/>
      <c r="Q41" s="32"/>
      <c r="R41" s="32"/>
    </row>
    <row r="42" spans="1:18">
      <c r="A42" s="31">
        <v>38</v>
      </c>
      <c r="B42" s="17" t="s">
        <v>134</v>
      </c>
      <c r="C42" s="17" t="s">
        <v>94</v>
      </c>
      <c r="D42" s="15" t="s">
        <v>219</v>
      </c>
      <c r="E42" s="17" t="s">
        <v>130</v>
      </c>
      <c r="F42" s="15" t="s">
        <v>342</v>
      </c>
      <c r="G42" s="15">
        <v>28.62</v>
      </c>
      <c r="H42" s="15">
        <v>514.29</v>
      </c>
      <c r="I42" s="15">
        <v>7</v>
      </c>
      <c r="J42" s="16">
        <v>33.333333333333336</v>
      </c>
      <c r="K42" s="16">
        <v>33.333333333333336</v>
      </c>
      <c r="L42" s="32"/>
      <c r="M42" s="32"/>
      <c r="N42" s="32"/>
      <c r="O42" s="32"/>
      <c r="P42" s="32"/>
      <c r="Q42" s="32"/>
      <c r="R42" s="32"/>
    </row>
    <row r="43" spans="1:18">
      <c r="A43" s="31">
        <v>39</v>
      </c>
      <c r="B43" s="17" t="s">
        <v>132</v>
      </c>
      <c r="C43" s="17" t="s">
        <v>94</v>
      </c>
      <c r="D43" s="31" t="s">
        <v>248</v>
      </c>
      <c r="E43" s="17" t="s">
        <v>144</v>
      </c>
      <c r="F43" s="15" t="s">
        <v>343</v>
      </c>
      <c r="G43" s="15"/>
      <c r="H43" s="15"/>
      <c r="I43" s="15">
        <v>3</v>
      </c>
      <c r="J43" s="16">
        <v>100</v>
      </c>
      <c r="K43" s="16">
        <v>0</v>
      </c>
      <c r="L43" s="32"/>
      <c r="M43" s="32"/>
      <c r="N43" s="32"/>
      <c r="O43" s="32"/>
      <c r="P43" s="32"/>
      <c r="Q43" s="32"/>
      <c r="R43" s="32"/>
    </row>
    <row r="44" spans="1:18">
      <c r="A44" s="22" t="s">
        <v>121</v>
      </c>
      <c r="B44" s="21"/>
      <c r="C44" s="21" t="s">
        <v>106</v>
      </c>
      <c r="D44" s="22" t="s">
        <v>230</v>
      </c>
      <c r="E44" s="22" t="s">
        <v>122</v>
      </c>
      <c r="F44" s="21" t="s">
        <v>305</v>
      </c>
      <c r="G44" s="21" t="s">
        <v>211</v>
      </c>
      <c r="H44" s="21" t="s">
        <v>212</v>
      </c>
      <c r="I44" s="21" t="s">
        <v>214</v>
      </c>
      <c r="J44" s="10"/>
      <c r="K44" s="10"/>
      <c r="L44" s="32"/>
      <c r="M44" s="32"/>
      <c r="N44" s="32"/>
      <c r="O44" s="32"/>
      <c r="P44" s="32"/>
      <c r="Q44" s="32"/>
      <c r="R44" s="32"/>
    </row>
    <row r="45" spans="1:18">
      <c r="A45" s="32"/>
      <c r="B45" s="32"/>
      <c r="C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</row>
    <row r="46" spans="1:18">
      <c r="A46" s="35" t="s">
        <v>86</v>
      </c>
      <c r="B46" s="32"/>
      <c r="C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</row>
    <row r="47" spans="1:18">
      <c r="A47" s="48" t="s">
        <v>187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8">
      <c r="A48" s="36" t="s">
        <v>188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</row>
    <row r="49" spans="1:18">
      <c r="A49" s="36" t="s">
        <v>181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18">
      <c r="A50" s="48" t="s">
        <v>189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>
      <c r="A51" s="49" t="s">
        <v>190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>
      <c r="A52" s="49" t="s">
        <v>191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>
      <c r="A53" s="49" t="s">
        <v>192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>
      <c r="A54" s="49" t="s">
        <v>193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>
      <c r="A55" s="48" t="s">
        <v>194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>
      <c r="A56" s="49" t="s">
        <v>195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s="30" customFormat="1">
      <c r="A57" s="48" t="s">
        <v>196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>
      <c r="A58" s="49" t="s">
        <v>197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>
      <c r="A59" s="36" t="s">
        <v>186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</row>
    <row r="60" spans="1:18">
      <c r="A60" s="48" t="s">
        <v>183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>
      <c r="A61" s="49" t="s">
        <v>198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>
      <c r="A62" s="36" t="s">
        <v>184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  <row r="63" spans="1:18">
      <c r="A63" s="48" t="s">
        <v>199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>
      <c r="A64" s="36" t="s">
        <v>182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>
      <c r="A65" s="36" t="s">
        <v>200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>
      <c r="A66" s="48" t="s">
        <v>201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>
      <c r="A67" s="48" t="s">
        <v>202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>
      <c r="A68" s="48" t="s">
        <v>203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>
      <c r="A69" s="48" t="s">
        <v>204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</sheetData>
  <mergeCells count="19">
    <mergeCell ref="A1:K1"/>
    <mergeCell ref="A2:K2"/>
    <mergeCell ref="A50:R50"/>
    <mergeCell ref="A67:R67"/>
    <mergeCell ref="A52:R52"/>
    <mergeCell ref="A53:R53"/>
    <mergeCell ref="A60:R60"/>
    <mergeCell ref="A66:R66"/>
    <mergeCell ref="A56:R56"/>
    <mergeCell ref="A55:R55"/>
    <mergeCell ref="A51:R51"/>
    <mergeCell ref="A47:R47"/>
    <mergeCell ref="A57:R57"/>
    <mergeCell ref="A68:R68"/>
    <mergeCell ref="A58:R58"/>
    <mergeCell ref="A61:R61"/>
    <mergeCell ref="A69:R69"/>
    <mergeCell ref="A54:R54"/>
    <mergeCell ref="A63:R6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workbookViewId="0">
      <selection activeCell="B8" sqref="B8"/>
    </sheetView>
  </sheetViews>
  <sheetFormatPr baseColWidth="10" defaultRowHeight="15"/>
  <cols>
    <col min="2" max="2" width="15.42578125" bestFit="1" customWidth="1"/>
    <col min="3" max="3" width="17.7109375" style="32" bestFit="1" customWidth="1"/>
    <col min="4" max="4" width="18.28515625" bestFit="1" customWidth="1"/>
    <col min="5" max="5" width="35.140625" style="23" bestFit="1" customWidth="1"/>
    <col min="6" max="6" width="12" bestFit="1" customWidth="1"/>
    <col min="7" max="7" width="12.85546875" bestFit="1" customWidth="1"/>
    <col min="8" max="8" width="16.28515625" bestFit="1" customWidth="1"/>
  </cols>
  <sheetData>
    <row r="1" spans="1:15">
      <c r="A1" s="52" t="s">
        <v>383</v>
      </c>
      <c r="B1" s="52"/>
      <c r="C1" s="52"/>
      <c r="D1" s="52"/>
      <c r="E1" s="52"/>
      <c r="F1" s="52"/>
      <c r="G1" s="52"/>
      <c r="H1" s="52"/>
      <c r="I1" s="32"/>
      <c r="J1" s="32"/>
      <c r="K1" s="32"/>
      <c r="L1" s="32"/>
      <c r="M1" s="32"/>
      <c r="N1" s="32"/>
      <c r="O1" s="32"/>
    </row>
    <row r="2" spans="1:15">
      <c r="A2" s="53" t="s">
        <v>180</v>
      </c>
      <c r="B2" s="53"/>
      <c r="C2" s="53"/>
      <c r="D2" s="53"/>
      <c r="E2" s="53"/>
      <c r="F2" s="53"/>
      <c r="G2" s="53"/>
      <c r="H2" s="53"/>
      <c r="I2" s="32"/>
      <c r="J2" s="32"/>
      <c r="K2" s="32"/>
      <c r="L2" s="32"/>
      <c r="M2" s="32"/>
      <c r="N2" s="32"/>
      <c r="O2" s="32"/>
    </row>
    <row r="3" spans="1:15">
      <c r="A3" s="11" t="s">
        <v>85</v>
      </c>
      <c r="B3" s="11" t="s">
        <v>86</v>
      </c>
      <c r="C3" s="11" t="s">
        <v>217</v>
      </c>
      <c r="D3" s="11" t="s">
        <v>88</v>
      </c>
      <c r="E3" s="11" t="s">
        <v>1</v>
      </c>
      <c r="F3" s="11" t="s">
        <v>303</v>
      </c>
      <c r="G3" s="11" t="s">
        <v>301</v>
      </c>
      <c r="H3" s="11" t="s">
        <v>302</v>
      </c>
      <c r="I3" s="24"/>
      <c r="J3" s="24"/>
      <c r="K3" s="24"/>
      <c r="L3" s="24"/>
      <c r="M3" s="32"/>
      <c r="N3" s="32"/>
      <c r="O3" s="32"/>
    </row>
    <row r="4" spans="1:15">
      <c r="A4" s="24">
        <v>1</v>
      </c>
      <c r="B4" s="24" t="s">
        <v>146</v>
      </c>
      <c r="C4" s="24" t="s">
        <v>218</v>
      </c>
      <c r="D4" s="24" t="s">
        <v>135</v>
      </c>
      <c r="E4" s="44" t="s">
        <v>344</v>
      </c>
      <c r="F4" s="24">
        <v>0.04</v>
      </c>
      <c r="G4" s="25">
        <v>100</v>
      </c>
      <c r="H4" s="25">
        <v>0</v>
      </c>
      <c r="I4" s="25"/>
      <c r="J4" s="25"/>
      <c r="K4" s="25"/>
      <c r="L4" s="24"/>
      <c r="M4" s="32"/>
      <c r="N4" s="32"/>
      <c r="O4" s="32"/>
    </row>
    <row r="5" spans="1:15">
      <c r="A5" s="24">
        <v>2</v>
      </c>
      <c r="B5" s="24" t="s">
        <v>146</v>
      </c>
      <c r="C5" s="24" t="s">
        <v>219</v>
      </c>
      <c r="D5" s="24" t="s">
        <v>130</v>
      </c>
      <c r="E5" s="44" t="s">
        <v>345</v>
      </c>
      <c r="F5" s="24">
        <v>5.0999999999999997E-2</v>
      </c>
      <c r="G5" s="25">
        <f>(4/6)*100</f>
        <v>66.666666666666657</v>
      </c>
      <c r="H5" s="25">
        <f>100-G5</f>
        <v>33.333333333333343</v>
      </c>
      <c r="I5" s="25"/>
      <c r="J5" s="25"/>
      <c r="K5" s="25"/>
      <c r="L5" s="24"/>
      <c r="M5" s="32"/>
      <c r="N5" s="32"/>
      <c r="O5" s="32"/>
    </row>
    <row r="6" spans="1:15">
      <c r="A6" s="24">
        <v>3</v>
      </c>
      <c r="B6" s="24" t="s">
        <v>146</v>
      </c>
      <c r="C6" s="24" t="s">
        <v>220</v>
      </c>
      <c r="D6" s="24" t="s">
        <v>147</v>
      </c>
      <c r="E6" s="44" t="s">
        <v>346</v>
      </c>
      <c r="F6" s="24">
        <v>0.11700000000000001</v>
      </c>
      <c r="G6" s="25">
        <v>0.28000000000000003</v>
      </c>
      <c r="H6" s="25">
        <v>0.68</v>
      </c>
      <c r="I6" s="25"/>
      <c r="J6" s="25"/>
      <c r="K6" s="25"/>
      <c r="L6" s="24"/>
      <c r="M6" s="32"/>
      <c r="N6" s="32"/>
      <c r="O6" s="32"/>
    </row>
    <row r="7" spans="1:15">
      <c r="A7" s="24">
        <v>4</v>
      </c>
      <c r="B7" s="24" t="s">
        <v>146</v>
      </c>
      <c r="C7" s="24" t="s">
        <v>219</v>
      </c>
      <c r="D7" s="24" t="s">
        <v>130</v>
      </c>
      <c r="E7" s="44" t="s">
        <v>331</v>
      </c>
      <c r="F7" s="24">
        <v>0.121</v>
      </c>
      <c r="G7" s="25">
        <v>50</v>
      </c>
      <c r="H7" s="25">
        <v>50</v>
      </c>
      <c r="I7" s="25"/>
      <c r="J7" s="25"/>
      <c r="K7" s="25"/>
      <c r="L7" s="24"/>
      <c r="M7" s="32"/>
      <c r="N7" s="32"/>
      <c r="O7" s="32"/>
    </row>
    <row r="8" spans="1:15">
      <c r="A8" s="24">
        <v>5</v>
      </c>
      <c r="B8" s="24" t="s">
        <v>146</v>
      </c>
      <c r="C8" s="24" t="s">
        <v>241</v>
      </c>
      <c r="D8" s="24" t="s">
        <v>148</v>
      </c>
      <c r="E8" s="44" t="s">
        <v>347</v>
      </c>
      <c r="F8" s="24">
        <v>0.13800000000000001</v>
      </c>
      <c r="G8" s="25">
        <v>100</v>
      </c>
      <c r="H8" s="25">
        <v>0</v>
      </c>
      <c r="I8" s="25"/>
      <c r="J8" s="25"/>
      <c r="K8" s="25"/>
      <c r="L8" s="24"/>
      <c r="M8" s="32"/>
      <c r="N8" s="32"/>
      <c r="O8" s="32"/>
    </row>
    <row r="9" spans="1:15">
      <c r="A9" s="24">
        <v>6</v>
      </c>
      <c r="B9" s="24" t="s">
        <v>146</v>
      </c>
      <c r="C9" s="24" t="s">
        <v>220</v>
      </c>
      <c r="D9" s="24" t="s">
        <v>149</v>
      </c>
      <c r="E9" s="44" t="s">
        <v>348</v>
      </c>
      <c r="F9" s="24">
        <v>0.14000000000000001</v>
      </c>
      <c r="G9" s="25">
        <v>11.11</v>
      </c>
      <c r="H9" s="25">
        <v>22.22</v>
      </c>
      <c r="I9" s="25"/>
      <c r="J9" s="25"/>
      <c r="K9" s="25"/>
      <c r="L9" s="24"/>
      <c r="M9" s="32"/>
      <c r="N9" s="32"/>
      <c r="O9" s="32"/>
    </row>
    <row r="10" spans="1:15">
      <c r="A10" s="24">
        <v>7</v>
      </c>
      <c r="B10" s="24" t="s">
        <v>146</v>
      </c>
      <c r="C10" s="24" t="s">
        <v>221</v>
      </c>
      <c r="D10" s="24" t="s">
        <v>101</v>
      </c>
      <c r="E10" s="44" t="s">
        <v>349</v>
      </c>
      <c r="F10" s="24">
        <v>0.14000000000000001</v>
      </c>
      <c r="G10" s="25">
        <v>52</v>
      </c>
      <c r="H10" s="25">
        <v>47</v>
      </c>
      <c r="I10" s="25"/>
      <c r="J10" s="25"/>
      <c r="K10" s="25"/>
      <c r="L10" s="24"/>
      <c r="M10" s="32"/>
      <c r="N10" s="32"/>
      <c r="O10" s="32"/>
    </row>
    <row r="11" spans="1:15">
      <c r="A11" s="24">
        <v>8</v>
      </c>
      <c r="B11" s="24" t="s">
        <v>146</v>
      </c>
      <c r="C11" s="24" t="s">
        <v>222</v>
      </c>
      <c r="D11" s="24" t="s">
        <v>150</v>
      </c>
      <c r="E11" s="44" t="s">
        <v>350</v>
      </c>
      <c r="F11" s="24">
        <v>0.16500000000000001</v>
      </c>
      <c r="G11" s="25">
        <v>100</v>
      </c>
      <c r="H11" s="25">
        <v>0</v>
      </c>
      <c r="I11" s="25"/>
      <c r="J11" s="25"/>
      <c r="K11" s="25"/>
      <c r="L11" s="24"/>
      <c r="M11" s="32"/>
      <c r="N11" s="32"/>
      <c r="O11" s="32"/>
    </row>
    <row r="12" spans="1:15">
      <c r="A12" s="24">
        <v>9</v>
      </c>
      <c r="B12" s="24" t="s">
        <v>146</v>
      </c>
      <c r="C12" s="24" t="s">
        <v>242</v>
      </c>
      <c r="D12" s="24" t="s">
        <v>151</v>
      </c>
      <c r="E12" s="44" t="s">
        <v>351</v>
      </c>
      <c r="F12" s="24">
        <v>0.20499999999999999</v>
      </c>
      <c r="G12" s="25">
        <v>0</v>
      </c>
      <c r="H12" s="25">
        <v>2.67</v>
      </c>
      <c r="I12" s="25"/>
      <c r="J12" s="25"/>
      <c r="K12" s="25"/>
      <c r="L12" s="24"/>
      <c r="M12" s="32"/>
      <c r="N12" s="32"/>
      <c r="O12" s="32"/>
    </row>
    <row r="13" spans="1:15">
      <c r="A13" s="24">
        <v>10</v>
      </c>
      <c r="B13" s="24" t="s">
        <v>146</v>
      </c>
      <c r="C13" s="24" t="s">
        <v>223</v>
      </c>
      <c r="D13" s="24" t="s">
        <v>152</v>
      </c>
      <c r="E13" s="44" t="s">
        <v>352</v>
      </c>
      <c r="F13" s="24">
        <v>0.20699999999999999</v>
      </c>
      <c r="G13" s="25">
        <v>17.25</v>
      </c>
      <c r="H13" s="25">
        <v>31</v>
      </c>
      <c r="I13" s="25"/>
      <c r="J13" s="25"/>
      <c r="K13" s="25"/>
      <c r="L13" s="24"/>
      <c r="M13" s="32"/>
      <c r="N13" s="32"/>
      <c r="O13" s="32"/>
    </row>
    <row r="14" spans="1:15">
      <c r="A14" s="24">
        <v>11</v>
      </c>
      <c r="B14" s="24" t="s">
        <v>146</v>
      </c>
      <c r="C14" s="24" t="s">
        <v>220</v>
      </c>
      <c r="D14" s="24" t="s">
        <v>153</v>
      </c>
      <c r="E14" s="44" t="s">
        <v>353</v>
      </c>
      <c r="F14" s="24">
        <v>0.21199999999999999</v>
      </c>
      <c r="G14" s="25">
        <v>100</v>
      </c>
      <c r="H14" s="25">
        <v>0</v>
      </c>
      <c r="I14" s="25"/>
      <c r="J14" s="25"/>
      <c r="K14" s="25"/>
      <c r="L14" s="24"/>
      <c r="M14" s="32"/>
      <c r="N14" s="32"/>
      <c r="O14" s="32"/>
    </row>
    <row r="15" spans="1:15">
      <c r="A15" s="24">
        <v>12</v>
      </c>
      <c r="B15" s="24" t="s">
        <v>146</v>
      </c>
      <c r="C15" s="24" t="s">
        <v>224</v>
      </c>
      <c r="D15" s="24" t="s">
        <v>154</v>
      </c>
      <c r="E15" s="44" t="s">
        <v>354</v>
      </c>
      <c r="F15" s="24">
        <v>0.22700000000000001</v>
      </c>
      <c r="G15" s="25">
        <f>100/3</f>
        <v>33.333333333333336</v>
      </c>
      <c r="H15" s="25">
        <f>(2/3)*100</f>
        <v>66.666666666666657</v>
      </c>
      <c r="I15" s="25"/>
      <c r="J15" s="25"/>
      <c r="K15" s="25"/>
      <c r="L15" s="24"/>
      <c r="M15" s="32"/>
      <c r="N15" s="32"/>
      <c r="O15" s="32"/>
    </row>
    <row r="16" spans="1:15">
      <c r="A16" s="24">
        <v>13</v>
      </c>
      <c r="B16" s="24" t="s">
        <v>146</v>
      </c>
      <c r="C16" s="24" t="s">
        <v>225</v>
      </c>
      <c r="D16" s="24" t="s">
        <v>155</v>
      </c>
      <c r="E16" s="44" t="s">
        <v>355</v>
      </c>
      <c r="F16" s="24">
        <v>0.22800000000000001</v>
      </c>
      <c r="G16" s="25">
        <v>78.19</v>
      </c>
      <c r="H16" s="25">
        <v>6.45</v>
      </c>
      <c r="I16" s="25"/>
      <c r="J16" s="25"/>
      <c r="K16" s="25"/>
      <c r="L16" s="24"/>
      <c r="M16" s="32"/>
      <c r="N16" s="32"/>
      <c r="O16" s="32"/>
    </row>
    <row r="17" spans="1:15">
      <c r="A17" s="24">
        <v>14</v>
      </c>
      <c r="B17" s="24" t="s">
        <v>146</v>
      </c>
      <c r="C17" s="24" t="s">
        <v>243</v>
      </c>
      <c r="D17" s="24" t="s">
        <v>156</v>
      </c>
      <c r="E17" s="44" t="s">
        <v>356</v>
      </c>
      <c r="F17" s="24">
        <v>0.22900000000000001</v>
      </c>
      <c r="G17" s="24"/>
      <c r="H17" s="24"/>
      <c r="I17" s="24"/>
      <c r="J17" s="24"/>
      <c r="K17" s="24"/>
      <c r="L17" s="24"/>
      <c r="M17" s="32"/>
      <c r="N17" s="32"/>
      <c r="O17" s="32"/>
    </row>
    <row r="18" spans="1:15">
      <c r="A18" s="24">
        <v>15</v>
      </c>
      <c r="B18" s="24" t="s">
        <v>146</v>
      </c>
      <c r="C18" s="24" t="s">
        <v>226</v>
      </c>
      <c r="D18" s="24" t="s">
        <v>157</v>
      </c>
      <c r="E18" s="44" t="s">
        <v>357</v>
      </c>
      <c r="F18" s="24">
        <v>0.23300000000000001</v>
      </c>
      <c r="G18" s="25">
        <v>62.45</v>
      </c>
      <c r="H18" s="25">
        <v>2.69</v>
      </c>
      <c r="I18" s="25"/>
      <c r="J18" s="25"/>
      <c r="K18" s="25"/>
      <c r="L18" s="24"/>
      <c r="M18" s="32"/>
      <c r="N18" s="32"/>
      <c r="O18" s="32"/>
    </row>
    <row r="19" spans="1:15">
      <c r="A19" s="24">
        <v>16</v>
      </c>
      <c r="B19" s="24" t="s">
        <v>146</v>
      </c>
      <c r="C19" s="24" t="s">
        <v>227</v>
      </c>
      <c r="D19" s="24" t="s">
        <v>113</v>
      </c>
      <c r="E19" s="44" t="s">
        <v>316</v>
      </c>
      <c r="F19" s="24">
        <v>0.246</v>
      </c>
      <c r="G19" s="25">
        <v>57.23</v>
      </c>
      <c r="H19" s="25">
        <v>2.91</v>
      </c>
      <c r="I19" s="25"/>
      <c r="J19" s="25"/>
      <c r="K19" s="25"/>
      <c r="L19" s="24"/>
      <c r="M19" s="32"/>
      <c r="N19" s="32"/>
      <c r="O19" s="32"/>
    </row>
    <row r="20" spans="1:15">
      <c r="A20" s="24">
        <v>17</v>
      </c>
      <c r="B20" s="24" t="s">
        <v>146</v>
      </c>
      <c r="C20" s="24" t="s">
        <v>228</v>
      </c>
      <c r="D20" s="24" t="s">
        <v>158</v>
      </c>
      <c r="E20" s="44" t="s">
        <v>358</v>
      </c>
      <c r="F20" s="24">
        <v>0.248</v>
      </c>
      <c r="G20" s="25">
        <v>15.48</v>
      </c>
      <c r="H20" s="25">
        <v>59.82</v>
      </c>
      <c r="I20" s="25"/>
      <c r="J20" s="25"/>
      <c r="K20" s="25"/>
      <c r="L20" s="24"/>
      <c r="M20" s="32"/>
      <c r="N20" s="32"/>
      <c r="O20" s="32"/>
    </row>
    <row r="21" spans="1:15">
      <c r="A21" s="24">
        <v>18</v>
      </c>
      <c r="B21" s="24" t="s">
        <v>146</v>
      </c>
      <c r="C21" s="24" t="s">
        <v>230</v>
      </c>
      <c r="D21" s="24" t="s">
        <v>95</v>
      </c>
      <c r="E21" s="44" t="s">
        <v>307</v>
      </c>
      <c r="F21" s="24">
        <v>0.252</v>
      </c>
      <c r="G21" s="26">
        <v>14.75</v>
      </c>
      <c r="H21" s="26">
        <v>85.25</v>
      </c>
      <c r="I21" s="26"/>
      <c r="J21" s="26"/>
      <c r="K21" s="26"/>
      <c r="L21" s="24"/>
      <c r="M21" s="32"/>
      <c r="N21" s="32"/>
      <c r="O21" s="32"/>
    </row>
    <row r="22" spans="1:15">
      <c r="A22" s="24">
        <v>19</v>
      </c>
      <c r="B22" s="24" t="s">
        <v>146</v>
      </c>
      <c r="C22" s="24" t="s">
        <v>229</v>
      </c>
      <c r="D22" s="24" t="s">
        <v>159</v>
      </c>
      <c r="E22" s="44" t="s">
        <v>359</v>
      </c>
      <c r="F22" s="24">
        <v>0.26900000000000002</v>
      </c>
      <c r="G22" s="25">
        <v>56</v>
      </c>
      <c r="H22" s="25">
        <v>12</v>
      </c>
      <c r="I22" s="25"/>
      <c r="J22" s="25"/>
      <c r="K22" s="25"/>
      <c r="L22" s="24"/>
      <c r="M22" s="32"/>
      <c r="N22" s="32"/>
      <c r="O22" s="32"/>
    </row>
    <row r="23" spans="1:15">
      <c r="A23" s="24">
        <v>20</v>
      </c>
      <c r="B23" s="24" t="s">
        <v>146</v>
      </c>
      <c r="C23" s="24" t="s">
        <v>231</v>
      </c>
      <c r="D23" s="24" t="s">
        <v>160</v>
      </c>
      <c r="E23" s="44" t="s">
        <v>360</v>
      </c>
      <c r="F23" s="24">
        <v>0.27100000000000002</v>
      </c>
      <c r="G23" s="25">
        <v>24.35</v>
      </c>
      <c r="H23" s="25">
        <v>7.56</v>
      </c>
      <c r="I23" s="25"/>
      <c r="J23" s="25"/>
      <c r="K23" s="25"/>
      <c r="L23" s="24"/>
      <c r="M23" s="32"/>
      <c r="N23" s="32"/>
      <c r="O23" s="32"/>
    </row>
    <row r="24" spans="1:15">
      <c r="A24" s="24">
        <v>21</v>
      </c>
      <c r="B24" s="24" t="s">
        <v>146</v>
      </c>
      <c r="C24" s="24" t="s">
        <v>230</v>
      </c>
      <c r="D24" s="24" t="s">
        <v>143</v>
      </c>
      <c r="E24" s="44" t="s">
        <v>341</v>
      </c>
      <c r="F24" s="24">
        <v>0.27800000000000002</v>
      </c>
      <c r="G24" s="26">
        <v>86.7</v>
      </c>
      <c r="H24" s="26">
        <v>4.4000000000000004</v>
      </c>
      <c r="I24" s="26"/>
      <c r="J24" s="26"/>
      <c r="K24" s="38"/>
      <c r="L24" s="24"/>
      <c r="M24" s="32"/>
      <c r="N24" s="32"/>
      <c r="O24" s="32"/>
    </row>
    <row r="25" spans="1:15">
      <c r="A25" s="24">
        <v>22</v>
      </c>
      <c r="B25" s="24" t="s">
        <v>146</v>
      </c>
      <c r="C25" s="24" t="s">
        <v>232</v>
      </c>
      <c r="D25" s="24" t="s">
        <v>161</v>
      </c>
      <c r="E25" s="44" t="s">
        <v>361</v>
      </c>
      <c r="F25" s="24">
        <v>0.28499999999999998</v>
      </c>
      <c r="G25" s="25">
        <v>49.19</v>
      </c>
      <c r="H25" s="25">
        <v>37.79</v>
      </c>
      <c r="I25" s="25"/>
      <c r="J25" s="25"/>
      <c r="K25" s="25"/>
      <c r="L25" s="24"/>
      <c r="M25" s="32"/>
      <c r="N25" s="32"/>
      <c r="O25" s="32"/>
    </row>
    <row r="26" spans="1:15">
      <c r="A26" s="24">
        <v>23</v>
      </c>
      <c r="B26" s="24" t="s">
        <v>146</v>
      </c>
      <c r="C26" s="24" t="s">
        <v>230</v>
      </c>
      <c r="D26" s="24" t="s">
        <v>162</v>
      </c>
      <c r="E26" s="44" t="s">
        <v>362</v>
      </c>
      <c r="F26" s="24">
        <v>0.28499999999999998</v>
      </c>
      <c r="G26" s="25">
        <v>100</v>
      </c>
      <c r="H26" s="25">
        <v>0</v>
      </c>
      <c r="I26" s="25"/>
      <c r="J26" s="25"/>
      <c r="K26" s="25"/>
      <c r="L26" s="24"/>
      <c r="M26" s="32"/>
      <c r="N26" s="32"/>
      <c r="O26" s="32"/>
    </row>
    <row r="27" spans="1:15">
      <c r="A27" s="24">
        <v>24</v>
      </c>
      <c r="B27" s="24" t="s">
        <v>146</v>
      </c>
      <c r="C27" s="24" t="s">
        <v>233</v>
      </c>
      <c r="D27" s="24" t="s">
        <v>163</v>
      </c>
      <c r="E27" s="44" t="s">
        <v>363</v>
      </c>
      <c r="F27" s="24">
        <v>0.30599999999999999</v>
      </c>
      <c r="G27" s="25">
        <v>0</v>
      </c>
      <c r="H27" s="25">
        <v>0</v>
      </c>
      <c r="I27" s="25"/>
      <c r="J27" s="25"/>
      <c r="K27" s="25"/>
      <c r="L27" s="24"/>
      <c r="M27" s="32"/>
      <c r="N27" s="32"/>
      <c r="O27" s="32"/>
    </row>
    <row r="28" spans="1:15">
      <c r="A28" s="24">
        <v>25</v>
      </c>
      <c r="B28" s="24" t="s">
        <v>146</v>
      </c>
      <c r="C28" s="24" t="s">
        <v>222</v>
      </c>
      <c r="D28" s="24" t="s">
        <v>164</v>
      </c>
      <c r="E28" s="44" t="s">
        <v>364</v>
      </c>
      <c r="F28" s="24">
        <v>0.31</v>
      </c>
      <c r="G28" s="25">
        <v>100</v>
      </c>
      <c r="H28" s="25">
        <v>0</v>
      </c>
      <c r="I28" s="25"/>
      <c r="J28" s="25"/>
      <c r="K28" s="25"/>
      <c r="L28" s="24"/>
      <c r="M28" s="32"/>
      <c r="N28" s="32"/>
      <c r="O28" s="32"/>
    </row>
    <row r="29" spans="1:15">
      <c r="A29" s="24">
        <v>26</v>
      </c>
      <c r="B29" s="24" t="s">
        <v>146</v>
      </c>
      <c r="C29" s="24" t="s">
        <v>234</v>
      </c>
      <c r="D29" s="24" t="s">
        <v>165</v>
      </c>
      <c r="E29" s="44" t="s">
        <v>365</v>
      </c>
      <c r="F29" s="24">
        <v>0.33100000000000002</v>
      </c>
      <c r="G29" s="25">
        <v>0.36</v>
      </c>
      <c r="H29" s="25">
        <v>48.49</v>
      </c>
      <c r="I29" s="25"/>
      <c r="J29" s="25"/>
      <c r="K29" s="25"/>
      <c r="L29" s="24"/>
      <c r="M29" s="32"/>
      <c r="N29" s="32"/>
      <c r="O29" s="32"/>
    </row>
    <row r="30" spans="1:15">
      <c r="A30" s="24">
        <v>27</v>
      </c>
      <c r="B30" s="24" t="s">
        <v>146</v>
      </c>
      <c r="C30" s="24" t="s">
        <v>235</v>
      </c>
      <c r="D30" s="24" t="s">
        <v>166</v>
      </c>
      <c r="E30" s="44" t="s">
        <v>366</v>
      </c>
      <c r="F30" s="24">
        <v>0.34699999999999998</v>
      </c>
      <c r="G30" s="25">
        <v>15.77</v>
      </c>
      <c r="H30" s="25">
        <v>62.33</v>
      </c>
      <c r="I30" s="25"/>
      <c r="J30" s="25"/>
      <c r="K30" s="25"/>
      <c r="L30" s="24"/>
      <c r="M30" s="32"/>
      <c r="N30" s="32"/>
      <c r="O30" s="32"/>
    </row>
    <row r="31" spans="1:15">
      <c r="A31" s="24">
        <v>28</v>
      </c>
      <c r="B31" s="24" t="s">
        <v>146</v>
      </c>
      <c r="C31" s="24" t="s">
        <v>236</v>
      </c>
      <c r="D31" s="24" t="s">
        <v>167</v>
      </c>
      <c r="E31" s="44" t="s">
        <v>367</v>
      </c>
      <c r="F31" s="24">
        <v>0.35</v>
      </c>
      <c r="G31" s="25">
        <v>0</v>
      </c>
      <c r="H31" s="25">
        <v>61.98</v>
      </c>
      <c r="I31" s="25"/>
      <c r="J31" s="25"/>
      <c r="K31" s="25"/>
      <c r="L31" s="24"/>
      <c r="M31" s="32"/>
      <c r="N31" s="32"/>
      <c r="O31" s="32"/>
    </row>
    <row r="32" spans="1:15">
      <c r="A32" s="24">
        <v>29</v>
      </c>
      <c r="B32" s="24" t="s">
        <v>146</v>
      </c>
      <c r="C32" s="24" t="s">
        <v>237</v>
      </c>
      <c r="D32" s="24" t="s">
        <v>127</v>
      </c>
      <c r="E32" s="44" t="s">
        <v>368</v>
      </c>
      <c r="F32" s="24">
        <v>0.35099999999999998</v>
      </c>
      <c r="G32" s="27">
        <v>10.46</v>
      </c>
      <c r="H32" s="25">
        <v>36.020000000000003</v>
      </c>
      <c r="I32" s="25"/>
      <c r="J32" s="25"/>
      <c r="K32" s="25"/>
      <c r="L32" s="24"/>
      <c r="M32" s="32"/>
      <c r="N32" s="32"/>
      <c r="O32" s="32"/>
    </row>
    <row r="33" spans="1:18">
      <c r="A33" s="24">
        <v>30</v>
      </c>
      <c r="B33" s="24" t="s">
        <v>146</v>
      </c>
      <c r="C33" s="24" t="s">
        <v>238</v>
      </c>
      <c r="D33" s="24" t="s">
        <v>168</v>
      </c>
      <c r="E33" s="44" t="s">
        <v>369</v>
      </c>
      <c r="F33" s="24">
        <v>0.36299999999999999</v>
      </c>
      <c r="G33" s="25">
        <f>(11/14)*100</f>
        <v>78.571428571428569</v>
      </c>
      <c r="H33" s="25">
        <f>(3/14)*100</f>
        <v>21.428571428571427</v>
      </c>
      <c r="I33" s="25"/>
      <c r="J33" s="25"/>
      <c r="K33" s="25"/>
      <c r="L33" s="24"/>
      <c r="M33" s="32"/>
      <c r="N33" s="32"/>
      <c r="O33" s="32"/>
    </row>
    <row r="34" spans="1:18">
      <c r="A34" s="24">
        <v>31</v>
      </c>
      <c r="B34" s="24" t="s">
        <v>146</v>
      </c>
      <c r="C34" s="24" t="s">
        <v>239</v>
      </c>
      <c r="D34" s="24" t="s">
        <v>169</v>
      </c>
      <c r="E34" s="44" t="s">
        <v>370</v>
      </c>
      <c r="F34" s="24">
        <v>0.42099999999999999</v>
      </c>
      <c r="G34" s="25">
        <v>0</v>
      </c>
      <c r="H34" s="25">
        <v>29.8</v>
      </c>
      <c r="I34" s="25"/>
      <c r="J34" s="25"/>
      <c r="K34" s="25"/>
      <c r="L34" s="24"/>
      <c r="M34" s="32"/>
      <c r="N34" s="32"/>
      <c r="O34" s="32"/>
    </row>
    <row r="35" spans="1:18">
      <c r="A35" s="24">
        <v>32</v>
      </c>
      <c r="B35" s="24" t="s">
        <v>146</v>
      </c>
      <c r="C35" s="24" t="s">
        <v>240</v>
      </c>
      <c r="D35" s="24" t="s">
        <v>170</v>
      </c>
      <c r="E35" s="44" t="s">
        <v>371</v>
      </c>
      <c r="F35" s="24">
        <v>0.433</v>
      </c>
      <c r="G35" s="25">
        <v>0.6</v>
      </c>
      <c r="H35" s="25">
        <v>92</v>
      </c>
      <c r="I35" s="25"/>
      <c r="J35" s="25"/>
      <c r="K35" s="25"/>
      <c r="L35" s="24"/>
      <c r="M35" s="32"/>
      <c r="N35" s="32"/>
      <c r="O35" s="32"/>
    </row>
    <row r="36" spans="1:18">
      <c r="A36" s="24">
        <v>33</v>
      </c>
      <c r="B36" s="24" t="s">
        <v>146</v>
      </c>
      <c r="C36" s="24" t="s">
        <v>244</v>
      </c>
      <c r="D36" s="24" t="s">
        <v>171</v>
      </c>
      <c r="E36" s="44" t="s">
        <v>372</v>
      </c>
      <c r="F36" s="24">
        <v>0.47599999999999998</v>
      </c>
      <c r="G36" s="25"/>
      <c r="H36" s="25"/>
      <c r="I36" s="25"/>
      <c r="J36" s="25"/>
      <c r="K36" s="25"/>
      <c r="L36" s="24"/>
      <c r="M36" s="32"/>
      <c r="N36" s="32"/>
      <c r="O36" s="32"/>
    </row>
    <row r="37" spans="1:18">
      <c r="A37" s="24">
        <v>34</v>
      </c>
      <c r="B37" s="24" t="s">
        <v>146</v>
      </c>
      <c r="C37" s="24" t="s">
        <v>245</v>
      </c>
      <c r="D37" s="24" t="s">
        <v>172</v>
      </c>
      <c r="E37" s="44" t="s">
        <v>373</v>
      </c>
      <c r="F37" s="24">
        <v>0.505</v>
      </c>
      <c r="G37" s="25">
        <v>50</v>
      </c>
      <c r="H37" s="25">
        <v>50</v>
      </c>
      <c r="I37" s="25"/>
      <c r="J37" s="25"/>
      <c r="K37" s="25"/>
      <c r="L37" s="24"/>
      <c r="M37" s="32"/>
      <c r="N37" s="32"/>
      <c r="O37" s="32"/>
    </row>
    <row r="38" spans="1:18">
      <c r="A38" s="24" t="s">
        <v>121</v>
      </c>
      <c r="B38" s="24"/>
      <c r="C38" s="24" t="s">
        <v>230</v>
      </c>
      <c r="D38" s="24" t="s">
        <v>122</v>
      </c>
      <c r="E38" s="44"/>
      <c r="F38" s="24" t="s">
        <v>208</v>
      </c>
      <c r="G38" s="25"/>
      <c r="H38" s="25"/>
      <c r="I38" s="25"/>
      <c r="J38" s="25"/>
      <c r="K38" s="25"/>
      <c r="L38" s="24"/>
      <c r="M38" s="32"/>
      <c r="N38" s="32"/>
      <c r="O38" s="32"/>
    </row>
    <row r="39" spans="1:18">
      <c r="A39" s="24">
        <v>35</v>
      </c>
      <c r="B39" s="24" t="s">
        <v>146</v>
      </c>
      <c r="C39" s="24" t="s">
        <v>221</v>
      </c>
      <c r="D39" s="24" t="s">
        <v>98</v>
      </c>
      <c r="E39" s="44" t="s">
        <v>374</v>
      </c>
      <c r="F39" s="24">
        <v>0.68</v>
      </c>
      <c r="G39" s="25">
        <v>0</v>
      </c>
      <c r="H39" s="25">
        <v>100</v>
      </c>
      <c r="I39" s="25"/>
      <c r="J39" s="25"/>
      <c r="K39" s="25"/>
      <c r="L39" s="24"/>
      <c r="M39" s="32"/>
      <c r="N39" s="32"/>
      <c r="O39" s="32"/>
    </row>
    <row r="40" spans="1:18">
      <c r="A40" s="24">
        <v>36</v>
      </c>
      <c r="B40" s="24" t="s">
        <v>173</v>
      </c>
      <c r="C40" s="24" t="s">
        <v>230</v>
      </c>
      <c r="D40" s="24" t="s">
        <v>174</v>
      </c>
      <c r="E40" s="44" t="s">
        <v>375</v>
      </c>
      <c r="F40" s="24">
        <v>0.64400000000000002</v>
      </c>
      <c r="G40" s="24">
        <v>0</v>
      </c>
      <c r="H40" s="24">
        <v>100</v>
      </c>
      <c r="I40" s="24"/>
      <c r="J40" s="24"/>
      <c r="K40" s="24"/>
      <c r="L40" s="24"/>
      <c r="M40" s="32"/>
      <c r="N40" s="32"/>
      <c r="O40" s="32"/>
    </row>
    <row r="41" spans="1:18">
      <c r="A41" s="24">
        <v>37</v>
      </c>
      <c r="B41" s="24" t="s">
        <v>175</v>
      </c>
      <c r="C41" s="24" t="s">
        <v>246</v>
      </c>
      <c r="D41" s="28" t="s">
        <v>176</v>
      </c>
      <c r="E41" s="44" t="s">
        <v>376</v>
      </c>
      <c r="F41" s="29">
        <f>3.4/17.9</f>
        <v>0.18994413407821231</v>
      </c>
      <c r="G41" s="25">
        <v>0</v>
      </c>
      <c r="H41" s="25">
        <v>0</v>
      </c>
      <c r="I41" s="25"/>
      <c r="J41" s="25"/>
      <c r="K41" s="25"/>
      <c r="L41" s="24"/>
      <c r="M41" s="32"/>
      <c r="N41" s="32"/>
      <c r="O41" s="32"/>
    </row>
    <row r="42" spans="1:18">
      <c r="A42" s="24">
        <v>38</v>
      </c>
      <c r="B42" s="24" t="s">
        <v>175</v>
      </c>
      <c r="C42" s="24" t="s">
        <v>246</v>
      </c>
      <c r="D42" s="24" t="s">
        <v>177</v>
      </c>
      <c r="E42" s="44" t="s">
        <v>377</v>
      </c>
      <c r="F42" s="25">
        <f>1.9/16.6</f>
        <v>0.11445783132530118</v>
      </c>
      <c r="G42" s="25">
        <v>63.3</v>
      </c>
      <c r="H42" s="25">
        <v>32.53</v>
      </c>
      <c r="I42" s="25"/>
      <c r="J42" s="25"/>
      <c r="K42" s="25"/>
      <c r="L42" s="24"/>
      <c r="M42" s="32"/>
      <c r="N42" s="32"/>
      <c r="O42" s="32"/>
    </row>
    <row r="43" spans="1:18">
      <c r="A43" s="22">
        <v>39</v>
      </c>
      <c r="B43" s="22" t="s">
        <v>178</v>
      </c>
      <c r="C43" s="22" t="s">
        <v>230</v>
      </c>
      <c r="D43" s="22" t="s">
        <v>179</v>
      </c>
      <c r="E43" s="45" t="s">
        <v>378</v>
      </c>
      <c r="F43" s="22">
        <v>0.27700000000000002</v>
      </c>
      <c r="G43" s="10">
        <v>57.9</v>
      </c>
      <c r="H43" s="10">
        <v>0</v>
      </c>
      <c r="I43" s="25"/>
      <c r="J43" s="25"/>
      <c r="K43" s="25"/>
      <c r="L43" s="24"/>
      <c r="M43" s="32"/>
      <c r="N43" s="32"/>
      <c r="O43" s="32"/>
    </row>
    <row r="44" spans="1:18">
      <c r="A44" s="32"/>
      <c r="B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8">
      <c r="A45" s="35" t="s">
        <v>86</v>
      </c>
      <c r="B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18">
      <c r="A46" s="32" t="s">
        <v>207</v>
      </c>
      <c r="B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23"/>
      <c r="Q46" s="23"/>
      <c r="R46" s="23"/>
    </row>
    <row r="47" spans="1:18">
      <c r="A47" s="32" t="s">
        <v>206</v>
      </c>
      <c r="B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23"/>
      <c r="Q47" s="23"/>
      <c r="R47" s="23"/>
    </row>
    <row r="48" spans="1:18">
      <c r="A48" s="32" t="s">
        <v>205</v>
      </c>
      <c r="B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23"/>
      <c r="Q48" s="23"/>
      <c r="R48" s="23"/>
    </row>
    <row r="49" spans="1:18">
      <c r="A49" s="37" t="s">
        <v>204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9"/>
      <c r="Q49" s="39"/>
      <c r="R49" s="39"/>
    </row>
    <row r="50" spans="1:18">
      <c r="P50" s="23"/>
      <c r="Q50" s="23"/>
      <c r="R50" s="23"/>
    </row>
    <row r="51" spans="1:18">
      <c r="P51" s="23"/>
      <c r="Q51" s="23"/>
      <c r="R51" s="23"/>
    </row>
    <row r="52" spans="1:18">
      <c r="P52" s="23"/>
      <c r="Q52" s="23"/>
      <c r="R52" s="23"/>
    </row>
    <row r="53" spans="1:18">
      <c r="P53" s="23"/>
      <c r="Q53" s="23"/>
      <c r="R53" s="23"/>
    </row>
    <row r="54" spans="1:18">
      <c r="P54" s="23"/>
      <c r="Q54" s="23"/>
      <c r="R54" s="23"/>
    </row>
  </sheetData>
  <mergeCells count="2">
    <mergeCell ref="A1:H1"/>
    <mergeCell ref="A2:H2"/>
  </mergeCells>
  <hyperlinks>
    <hyperlink ref="D41" r:id="rId1" tooltip="Hemitripteridae for Blepsias cirrhosus" display="https://www.fishbase.de/summary/FamilySummary.php?ID=585"/>
  </hyperlinks>
  <pageMargins left="0.7" right="0.7" top="0.75" bottom="0.75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A1</vt:lpstr>
      <vt:lpstr>Table A2</vt:lpstr>
      <vt:lpstr>Table A3</vt:lpstr>
      <vt:lpstr>Table A4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omx</dc:creator>
  <cp:lastModifiedBy>omx</cp:lastModifiedBy>
  <dcterms:created xsi:type="dcterms:W3CDTF">2020-01-29T21:18:53Z</dcterms:created>
  <dcterms:modified xsi:type="dcterms:W3CDTF">2020-07-21T21:26:01Z</dcterms:modified>
</cp:coreProperties>
</file>