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os Batista\Desktop\"/>
    </mc:Choice>
  </mc:AlternateContent>
  <bookViews>
    <workbookView xWindow="0" yWindow="0" windowWidth="20490" windowHeight="7755"/>
  </bookViews>
  <sheets>
    <sheet name="CV" sheetId="1" r:id="rId1"/>
    <sheet name="SG" sheetId="2" r:id="rId2"/>
    <sheet name="CS07" sheetId="3" r:id="rId3"/>
    <sheet name="CS08" sheetId="4" r:id="rId4"/>
    <sheet name="PE" sheetId="5" r:id="rId5"/>
    <sheet name="CA" sheetId="6" r:id="rId6"/>
    <sheet name="IT" sheetId="7" r:id="rId7"/>
    <sheet name="JF" sheetId="8" r:id="rId8"/>
    <sheet name="TE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9" l="1"/>
  <c r="K13" i="9"/>
  <c r="L13" i="9"/>
  <c r="I13" i="9"/>
  <c r="J12" i="9"/>
  <c r="K12" i="9"/>
  <c r="L12" i="9"/>
  <c r="M12" i="9"/>
  <c r="I12" i="9"/>
  <c r="J7" i="9"/>
  <c r="K7" i="9"/>
  <c r="L7" i="9"/>
  <c r="M7" i="9"/>
  <c r="N7" i="9"/>
  <c r="I7" i="9"/>
  <c r="O6" i="9"/>
  <c r="N6" i="9"/>
  <c r="M6" i="9"/>
  <c r="L6" i="9"/>
  <c r="K6" i="9"/>
  <c r="J6" i="9"/>
  <c r="I6" i="9"/>
  <c r="O4" i="8"/>
  <c r="J4" i="8"/>
  <c r="K4" i="8"/>
  <c r="L4" i="8"/>
  <c r="M4" i="8"/>
  <c r="N4" i="8"/>
  <c r="I4" i="8"/>
  <c r="J27" i="7"/>
  <c r="K27" i="7"/>
  <c r="L27" i="7"/>
  <c r="M27" i="7"/>
  <c r="I27" i="7"/>
  <c r="M26" i="7"/>
  <c r="O14" i="7"/>
  <c r="O15" i="7"/>
  <c r="O16" i="7" l="1"/>
  <c r="J16" i="7"/>
  <c r="J17" i="7" s="1"/>
  <c r="K16" i="7"/>
  <c r="K17" i="7" s="1"/>
  <c r="L16" i="7"/>
  <c r="L17" i="7" s="1"/>
  <c r="M16" i="7"/>
  <c r="M17" i="7" s="1"/>
  <c r="N16" i="7"/>
  <c r="N17" i="7" s="1"/>
  <c r="I16" i="7"/>
  <c r="I17" i="7" s="1"/>
  <c r="L22" i="6"/>
  <c r="J22" i="6"/>
  <c r="I22" i="6"/>
  <c r="M21" i="6"/>
  <c r="M20" i="6"/>
  <c r="K19" i="6"/>
  <c r="K22" i="6" s="1"/>
  <c r="M18" i="6"/>
  <c r="M17" i="6"/>
  <c r="M19" i="6" l="1"/>
  <c r="M22" i="6"/>
  <c r="J11" i="5"/>
  <c r="J12" i="5" s="1"/>
  <c r="K11" i="5"/>
  <c r="K12" i="5" s="1"/>
  <c r="L11" i="5"/>
  <c r="L12" i="5" s="1"/>
  <c r="I11" i="5"/>
  <c r="I12" i="5" s="1"/>
  <c r="M10" i="5"/>
  <c r="M9" i="5"/>
  <c r="N4" i="4"/>
  <c r="M4" i="4"/>
  <c r="L4" i="4"/>
  <c r="K4" i="4"/>
  <c r="J4" i="4"/>
  <c r="I4" i="4"/>
  <c r="O3" i="4"/>
  <c r="M8" i="4"/>
  <c r="J9" i="4" s="1"/>
  <c r="O2" i="4"/>
  <c r="N4" i="3"/>
  <c r="M4" i="3"/>
  <c r="L4" i="3"/>
  <c r="K4" i="3"/>
  <c r="J4" i="3"/>
  <c r="I4" i="3"/>
  <c r="O3" i="3"/>
  <c r="M8" i="3"/>
  <c r="J9" i="3" s="1"/>
  <c r="O2" i="3"/>
  <c r="M11" i="5" l="1"/>
  <c r="K9" i="4"/>
  <c r="L9" i="4"/>
  <c r="I9" i="4"/>
  <c r="O4" i="4"/>
  <c r="I9" i="3"/>
  <c r="L9" i="3"/>
  <c r="K9" i="3"/>
  <c r="O4" i="3"/>
  <c r="M5" i="3" s="1"/>
  <c r="L5" i="3" l="1"/>
  <c r="M5" i="4"/>
  <c r="I5" i="4"/>
  <c r="N5" i="4"/>
  <c r="J5" i="4"/>
  <c r="K5" i="4"/>
  <c r="L5" i="4"/>
  <c r="K5" i="3"/>
  <c r="N5" i="3"/>
  <c r="J5" i="3"/>
  <c r="I5" i="3"/>
</calcChain>
</file>

<file path=xl/sharedStrings.xml><?xml version="1.0" encoding="utf-8"?>
<sst xmlns="http://schemas.openxmlformats.org/spreadsheetml/2006/main" count="1719" uniqueCount="331">
  <si>
    <t>CVA</t>
  </si>
  <si>
    <t>DA</t>
  </si>
  <si>
    <t>DI</t>
  </si>
  <si>
    <t>DS</t>
  </si>
  <si>
    <t>DP</t>
  </si>
  <si>
    <t>DV</t>
  </si>
  <si>
    <t>DOT</t>
  </si>
  <si>
    <t>2N</t>
  </si>
  <si>
    <t>PA0</t>
  </si>
  <si>
    <t>PB0</t>
  </si>
  <si>
    <t>PC0</t>
  </si>
  <si>
    <t>POT</t>
  </si>
  <si>
    <t>Total</t>
  </si>
  <si>
    <t>m</t>
  </si>
  <si>
    <t>m+f</t>
  </si>
  <si>
    <t>M</t>
  </si>
  <si>
    <t>II</t>
  </si>
  <si>
    <t>F</t>
  </si>
  <si>
    <t>Freq</t>
  </si>
  <si>
    <t>DA-PA0/DA-PA0</t>
  </si>
  <si>
    <t>DA/DA - Ho</t>
  </si>
  <si>
    <t>DA-PA0/DI-PB0</t>
  </si>
  <si>
    <t>DA-PA0/DP-PC0</t>
  </si>
  <si>
    <t>DA/DI - Het</t>
  </si>
  <si>
    <t>m x f</t>
  </si>
  <si>
    <t>DA/DP - Het</t>
  </si>
  <si>
    <t>DA/DS - Het</t>
  </si>
  <si>
    <t>D</t>
  </si>
  <si>
    <t>P</t>
  </si>
  <si>
    <t>DA-PA0/DS-PC0</t>
  </si>
  <si>
    <t>M+F</t>
  </si>
  <si>
    <t>DP/DI - Het</t>
  </si>
  <si>
    <t>DP/DP - Ho</t>
  </si>
  <si>
    <t>DP/DR - Ho</t>
  </si>
  <si>
    <t>DP/DV - Ho</t>
  </si>
  <si>
    <t>DS/DI - Het</t>
  </si>
  <si>
    <t>DA-PA0/DT-PC0</t>
  </si>
  <si>
    <t>DA-PA0/DV-PC0</t>
  </si>
  <si>
    <t>DI-PB0/DI-PB0</t>
  </si>
  <si>
    <t>DP-PC0/DP-PC0</t>
  </si>
  <si>
    <t>DS/DJ - Ho</t>
  </si>
  <si>
    <t>DP-PC0/DT-PC0</t>
  </si>
  <si>
    <t>DP-PC0/DV-PC0</t>
  </si>
  <si>
    <t>DS/DP - Ho</t>
  </si>
  <si>
    <t>DS/DS - Ho</t>
  </si>
  <si>
    <t>DS-PC0/DI-PB0</t>
  </si>
  <si>
    <t>DS-PC0/DP-PC0</t>
  </si>
  <si>
    <t>DS/DV - Ho</t>
  </si>
  <si>
    <t>DS-PC0/DS-PC0</t>
  </si>
  <si>
    <t>DS-PC0/DV-PC0</t>
  </si>
  <si>
    <t>DV-PC0/DI-PC0</t>
  </si>
  <si>
    <t xml:space="preserve">Karyotypes from Capivari (CV) </t>
  </si>
  <si>
    <t>Altitude: 530 m (above sea level - a.s.l.)</t>
  </si>
  <si>
    <t>Wild Males</t>
  </si>
  <si>
    <t>F1 - Isofemales</t>
  </si>
  <si>
    <t>SGF</t>
  </si>
  <si>
    <t>DA-PA0/DS-PA0</t>
  </si>
  <si>
    <t>DS/DV- Ho</t>
  </si>
  <si>
    <t>DA/DI-Het</t>
  </si>
  <si>
    <t>DP/DI-Het</t>
  </si>
  <si>
    <t>DA-PA0/DI-PC0</t>
  </si>
  <si>
    <t>DS/DS-Ho</t>
  </si>
  <si>
    <t>DS-PC0/DI-PC0</t>
  </si>
  <si>
    <t>DA/DP-Het</t>
  </si>
  <si>
    <t>DA-PA0/DR-PC0</t>
  </si>
  <si>
    <t>DS/DI-Het</t>
  </si>
  <si>
    <t>DA/DR-Het</t>
  </si>
  <si>
    <t>DS/DV-Het</t>
  </si>
  <si>
    <t>DS/DP-Ho</t>
  </si>
  <si>
    <t>DA/DA-Ho</t>
  </si>
  <si>
    <t>DS/DV-Ho</t>
  </si>
  <si>
    <t>DP/DV-Ho</t>
  </si>
  <si>
    <t>DA/DS-Het</t>
  </si>
  <si>
    <t>Altitude: 605 m (a.s.l.)</t>
  </si>
  <si>
    <t>non-significant</t>
  </si>
  <si>
    <t>CS07</t>
  </si>
  <si>
    <t>DI/DI-Ho</t>
  </si>
  <si>
    <t>DP/DI-Ho</t>
  </si>
  <si>
    <t>DV/DP-Ho</t>
  </si>
  <si>
    <t>DV/DS-Ho</t>
  </si>
  <si>
    <t>DP-PC0/DP -PC0</t>
  </si>
  <si>
    <t>DT-PC0/DP -PC0</t>
  </si>
  <si>
    <t>DV-PC0/DP -PC0</t>
  </si>
  <si>
    <t>DV-PC0/DS-PC0</t>
  </si>
  <si>
    <t>DV-PC0/DV -PC0</t>
  </si>
  <si>
    <t xml:space="preserve">Karyotypes from Sta Genebra (SG) </t>
  </si>
  <si>
    <t>Altitude: 600 m (a.s.l.)</t>
  </si>
  <si>
    <r>
      <rPr>
        <i/>
        <sz val="10"/>
        <color theme="1"/>
        <rFont val="Arial"/>
        <family val="2"/>
      </rPr>
      <t>p</t>
    </r>
    <r>
      <rPr>
        <sz val="10"/>
        <color theme="1"/>
        <rFont val="Arial"/>
        <family val="2"/>
      </rPr>
      <t xml:space="preserve"> &gt; 0.1</t>
    </r>
  </si>
  <si>
    <r>
      <rPr>
        <i/>
        <sz val="10"/>
        <color theme="1"/>
        <rFont val="Arial"/>
        <family val="2"/>
      </rPr>
      <t>d.f.</t>
    </r>
    <r>
      <rPr>
        <sz val="10"/>
        <color theme="1"/>
        <rFont val="Arial"/>
        <family val="2"/>
      </rPr>
      <t xml:space="preserve"> = 2</t>
    </r>
  </si>
  <si>
    <r>
      <rPr>
        <i/>
        <sz val="10"/>
        <color theme="1"/>
        <rFont val="Arial"/>
        <family val="2"/>
      </rPr>
      <t>p</t>
    </r>
    <r>
      <rPr>
        <sz val="10"/>
        <color theme="1"/>
        <rFont val="Arial"/>
        <family val="2"/>
      </rPr>
      <t xml:space="preserve"> &gt; 0.9</t>
    </r>
  </si>
  <si>
    <r>
      <rPr>
        <i/>
        <sz val="10"/>
        <color theme="1"/>
        <rFont val="Arial"/>
        <family val="2"/>
      </rPr>
      <t>X</t>
    </r>
    <r>
      <rPr>
        <sz val="10"/>
        <color theme="1"/>
        <rFont val="Arial"/>
        <family val="2"/>
      </rPr>
      <t>² = 3.2</t>
    </r>
  </si>
  <si>
    <r>
      <rPr>
        <i/>
        <sz val="10"/>
        <color theme="1"/>
        <rFont val="Arial"/>
        <family val="2"/>
      </rPr>
      <t>d.f.</t>
    </r>
    <r>
      <rPr>
        <sz val="10"/>
        <color theme="1"/>
        <rFont val="Arial"/>
        <family val="2"/>
      </rPr>
      <t xml:space="preserve"> = 3</t>
    </r>
  </si>
  <si>
    <t>X² = 0.8429</t>
  </si>
  <si>
    <r>
      <rPr>
        <i/>
        <sz val="10"/>
        <color theme="1"/>
        <rFont val="Arial"/>
        <family val="2"/>
      </rPr>
      <t>X²</t>
    </r>
    <r>
      <rPr>
        <sz val="10"/>
        <color theme="1"/>
        <rFont val="Arial"/>
        <family val="2"/>
      </rPr>
      <t xml:space="preserve"> = 5.31</t>
    </r>
  </si>
  <si>
    <r>
      <rPr>
        <i/>
        <sz val="10"/>
        <color theme="1"/>
        <rFont val="Arial"/>
        <family val="2"/>
      </rPr>
      <t>degrees of freedom (d.f.)</t>
    </r>
    <r>
      <rPr>
        <sz val="10"/>
        <color theme="1"/>
        <rFont val="Arial"/>
        <family val="2"/>
      </rPr>
      <t xml:space="preserve">  = 4</t>
    </r>
  </si>
  <si>
    <t>Karyotypes from Costa e Silva (CS07)</t>
  </si>
  <si>
    <t>CS08</t>
  </si>
  <si>
    <t>DA/DV-Het</t>
  </si>
  <si>
    <t>DI-PB0/DI-PA8</t>
  </si>
  <si>
    <t>DP-PC0/DI-PC0</t>
  </si>
  <si>
    <t>DS-PC0/DA-PA0</t>
  </si>
  <si>
    <t>DS/DI-Ho</t>
  </si>
  <si>
    <t>DS/DJ-Het</t>
  </si>
  <si>
    <t>DS/DP-Het</t>
  </si>
  <si>
    <t>DV/DI-Het</t>
  </si>
  <si>
    <t>Karyotypes from Costa e Silva (CS08)</t>
  </si>
  <si>
    <t>Karyotypes from Parque Ecológico (PE)</t>
  </si>
  <si>
    <t>PEA</t>
  </si>
  <si>
    <t>DA-PA0/DV-PC1</t>
  </si>
  <si>
    <t>DI-PC0/DI-PC0</t>
  </si>
  <si>
    <t>DS-PC0/DJ-PC0</t>
  </si>
  <si>
    <t>DV-PC0/DV-PC0</t>
  </si>
  <si>
    <t>Altitude: 675 m (a.s.l.)</t>
  </si>
  <si>
    <r>
      <rPr>
        <i/>
        <sz val="10"/>
        <color theme="1"/>
        <rFont val="Arial"/>
        <family val="2"/>
      </rPr>
      <t>d.f.</t>
    </r>
    <r>
      <rPr>
        <sz val="10"/>
        <color theme="1"/>
        <rFont val="Arial"/>
        <family val="2"/>
      </rPr>
      <t>= 4</t>
    </r>
  </si>
  <si>
    <r>
      <rPr>
        <i/>
        <sz val="10"/>
        <color theme="1"/>
        <rFont val="Arial"/>
        <family val="2"/>
      </rPr>
      <t>p</t>
    </r>
    <r>
      <rPr>
        <sz val="10"/>
        <color theme="1"/>
        <rFont val="Arial"/>
        <family val="2"/>
      </rPr>
      <t xml:space="preserve"> &gt;  0.98</t>
    </r>
  </si>
  <si>
    <r>
      <rPr>
        <i/>
        <sz val="10"/>
        <color theme="1"/>
        <rFont val="Arial"/>
        <family val="2"/>
      </rPr>
      <t>X²</t>
    </r>
    <r>
      <rPr>
        <sz val="10"/>
        <color theme="1"/>
        <rFont val="Arial"/>
        <family val="2"/>
      </rPr>
      <t>= 0.45</t>
    </r>
  </si>
  <si>
    <t>DA-PA0/DI-PC1</t>
  </si>
  <si>
    <t>DA-PA0/DI-PC3</t>
  </si>
  <si>
    <t>DI-PB0/DP-PC0</t>
  </si>
  <si>
    <t>DI-PB0/DV-PC0</t>
  </si>
  <si>
    <t>DI-PC0/DI-PC4</t>
  </si>
  <si>
    <t>DI-PC0/DP-PC0</t>
  </si>
  <si>
    <t>DI-PC4/DJ-PC0</t>
  </si>
  <si>
    <t>DI-PC4/DV-PC0</t>
  </si>
  <si>
    <t>DV-PC0/DP-PC0</t>
  </si>
  <si>
    <t>DI/DJ-Het</t>
  </si>
  <si>
    <t>DI/DS-Ho</t>
  </si>
  <si>
    <t>DP/DS-Ho</t>
  </si>
  <si>
    <t>PEC</t>
  </si>
  <si>
    <r>
      <rPr>
        <i/>
        <sz val="10"/>
        <rFont val="Arial"/>
        <family val="2"/>
      </rPr>
      <t>X²</t>
    </r>
    <r>
      <rPr>
        <sz val="10"/>
        <rFont val="Arial"/>
        <family val="2"/>
      </rPr>
      <t xml:space="preserve"> = 6.97</t>
    </r>
  </si>
  <si>
    <r>
      <rPr>
        <i/>
        <sz val="10"/>
        <rFont val="Arial"/>
        <family val="2"/>
      </rPr>
      <t>p</t>
    </r>
    <r>
      <rPr>
        <sz val="10"/>
        <rFont val="Arial"/>
        <family val="2"/>
      </rPr>
      <t xml:space="preserve"> &gt; 0.1</t>
    </r>
  </si>
  <si>
    <r>
      <rPr>
        <i/>
        <sz val="10"/>
        <rFont val="Arial"/>
        <family val="2"/>
      </rPr>
      <t>d.f</t>
    </r>
    <r>
      <rPr>
        <sz val="10"/>
        <rFont val="Arial"/>
        <family val="2"/>
      </rPr>
      <t>. = 4</t>
    </r>
  </si>
  <si>
    <t>Between field trips</t>
  </si>
  <si>
    <t>Karyotypes from Colinas do Atibaia (CA)</t>
  </si>
  <si>
    <t>Altitude: 650 m (a.s.l.)</t>
  </si>
  <si>
    <t>DA-PA0/DJ-PC0</t>
  </si>
  <si>
    <t>DA-PA0/DS-PC1</t>
  </si>
  <si>
    <t>DI-PB0/DS-PC0</t>
  </si>
  <si>
    <t>DI-PC0/DS-PC0</t>
  </si>
  <si>
    <t>DI-PC1/DS-PC0</t>
  </si>
  <si>
    <t>DP-PC0/DS-PC0</t>
  </si>
  <si>
    <t>DT-PC0/DI-PB0</t>
  </si>
  <si>
    <t>DA/DA-Het</t>
  </si>
  <si>
    <t>DI/DI-Het</t>
  </si>
  <si>
    <t>DI/DV-Ho</t>
  </si>
  <si>
    <t>DS/DS-Het</t>
  </si>
  <si>
    <t>DT/DI-Het</t>
  </si>
  <si>
    <t>DA-PA0/ DA-PA0</t>
  </si>
  <si>
    <t>DA-PA0/ DS-PC0</t>
  </si>
  <si>
    <t>DS-PC0/ DS-PC0</t>
  </si>
  <si>
    <t>DA-PA0/ DI-PB0</t>
  </si>
  <si>
    <t>DS-PC0/ DI-PB0</t>
  </si>
  <si>
    <t>DA-PA0/ DP-PC0</t>
  </si>
  <si>
    <t>DP-PC0/ DI-PB0</t>
  </si>
  <si>
    <t>DS-PC0/ DV-PC0</t>
  </si>
  <si>
    <t>DA-PA0/ DV-PC0</t>
  </si>
  <si>
    <t>DV/DS-Het</t>
  </si>
  <si>
    <t>DV/DV-Ho</t>
  </si>
  <si>
    <t>DP/DP-Ho</t>
  </si>
  <si>
    <t>DI/DV-Het</t>
  </si>
  <si>
    <t>DI/DS-Het</t>
  </si>
  <si>
    <t>DA/DJ-Het</t>
  </si>
  <si>
    <t>DA-PA0/DP-PC1</t>
  </si>
  <si>
    <t>DA-PA0/DT-PC1</t>
  </si>
  <si>
    <t>DI-PB0/DIPB0</t>
  </si>
  <si>
    <t>DP-PC0/DI-PB0</t>
  </si>
  <si>
    <t>DV-PC0/DT-PC1</t>
  </si>
  <si>
    <t>DA/DT-Het</t>
  </si>
  <si>
    <t>DT/DS-Het</t>
  </si>
  <si>
    <t>DI-PB0/DP-PB0</t>
  </si>
  <si>
    <t>DI-PC1/ DV-PC0</t>
  </si>
  <si>
    <t>DA/ DA-Ho</t>
  </si>
  <si>
    <t>DA/ DI-Het</t>
  </si>
  <si>
    <t>DP/ DV-Ho</t>
  </si>
  <si>
    <t>DS/ DP-Ho</t>
  </si>
  <si>
    <t>DS/ DR-Het</t>
  </si>
  <si>
    <t>DS/ DT-Het</t>
  </si>
  <si>
    <t>DS/ DV-Ho</t>
  </si>
  <si>
    <t>F1 - Isofemale</t>
  </si>
  <si>
    <t>DA/ DP-Het</t>
  </si>
  <si>
    <t>DA/ DS-Het</t>
  </si>
  <si>
    <t>DA/ DV-Het</t>
  </si>
  <si>
    <t>DS/ DI-Het</t>
  </si>
  <si>
    <t>DS/ DS-Ho</t>
  </si>
  <si>
    <t>DT/ DS-Het</t>
  </si>
  <si>
    <t>F1-Isofemale</t>
  </si>
  <si>
    <t>DP-PC0/ DP-PC0</t>
  </si>
  <si>
    <t>DV-PC0/ DJ-PC0</t>
  </si>
  <si>
    <t>DA-PA0/ DA-PB0</t>
  </si>
  <si>
    <t>DI-PB0/ DI-PB0</t>
  </si>
  <si>
    <t>DI-PB0/ DI-PC2</t>
  </si>
  <si>
    <t>DI-PB0/ DP-PC0</t>
  </si>
  <si>
    <t>DI-PB0/ DV-PC0</t>
  </si>
  <si>
    <t>DS-PC0/ DP-PB0</t>
  </si>
  <si>
    <t>DS-PC0/ DR-PC0</t>
  </si>
  <si>
    <t>DV-PC0/ DT-PC0</t>
  </si>
  <si>
    <r>
      <rPr>
        <i/>
        <sz val="10"/>
        <color theme="1"/>
        <rFont val="Arial"/>
        <family val="2"/>
      </rPr>
      <t>X²</t>
    </r>
    <r>
      <rPr>
        <sz val="10"/>
        <color theme="1"/>
        <rFont val="Arial"/>
        <family val="2"/>
      </rPr>
      <t xml:space="preserve"> = 3.97</t>
    </r>
  </si>
  <si>
    <r>
      <rPr>
        <i/>
        <sz val="10"/>
        <color theme="1"/>
        <rFont val="Arial"/>
        <family val="2"/>
      </rPr>
      <t xml:space="preserve">d.f. </t>
    </r>
    <r>
      <rPr>
        <sz val="10"/>
        <color theme="1"/>
        <rFont val="Arial"/>
        <family val="2"/>
      </rPr>
      <t>= 4</t>
    </r>
  </si>
  <si>
    <r>
      <rPr>
        <i/>
        <sz val="10"/>
        <color theme="1"/>
        <rFont val="Arial"/>
        <family val="2"/>
      </rPr>
      <t>p</t>
    </r>
    <r>
      <rPr>
        <sz val="10"/>
        <color theme="1"/>
        <rFont val="Arial"/>
        <family val="2"/>
      </rPr>
      <t xml:space="preserve"> &gt; 0.5</t>
    </r>
  </si>
  <si>
    <t>CAC</t>
  </si>
  <si>
    <t>OT</t>
  </si>
  <si>
    <t>He</t>
  </si>
  <si>
    <t>Heterozygosity</t>
  </si>
  <si>
    <t>PEA-m</t>
  </si>
  <si>
    <t>PEC-m</t>
  </si>
  <si>
    <t>PEC-f</t>
  </si>
  <si>
    <t>Between mxf</t>
  </si>
  <si>
    <t>CVA-m</t>
  </si>
  <si>
    <t>CVA-f</t>
  </si>
  <si>
    <t>SGF-m</t>
  </si>
  <si>
    <t>SGF-f</t>
  </si>
  <si>
    <t>Expected</t>
  </si>
  <si>
    <t>CS07-m</t>
  </si>
  <si>
    <t>CS07-f</t>
  </si>
  <si>
    <t>Heterozigosity</t>
  </si>
  <si>
    <t>CS08-m</t>
  </si>
  <si>
    <t>CS08-f</t>
  </si>
  <si>
    <t>Distal</t>
  </si>
  <si>
    <t>Proximal</t>
  </si>
  <si>
    <t>CAC-m</t>
  </si>
  <si>
    <t>CAC-f</t>
  </si>
  <si>
    <t>CAF-m</t>
  </si>
  <si>
    <t>CAE-m</t>
  </si>
  <si>
    <t>CAE-f</t>
  </si>
  <si>
    <t>CAF-f</t>
  </si>
  <si>
    <t>CAG-m</t>
  </si>
  <si>
    <t>CAI-m</t>
  </si>
  <si>
    <t>CAI-f</t>
  </si>
  <si>
    <t>CAH-f</t>
  </si>
  <si>
    <t>CAH-m</t>
  </si>
  <si>
    <r>
      <rPr>
        <i/>
        <sz val="11"/>
        <color theme="1"/>
        <rFont val="Calibri"/>
        <family val="2"/>
        <scheme val="minor"/>
      </rPr>
      <t xml:space="preserve">d.f. </t>
    </r>
    <r>
      <rPr>
        <sz val="11"/>
        <color theme="1"/>
        <rFont val="Calibri"/>
        <family val="2"/>
        <scheme val="minor"/>
      </rPr>
      <t>= 20</t>
    </r>
  </si>
  <si>
    <r>
      <rPr>
        <i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 &lt; 0,002</t>
    </r>
  </si>
  <si>
    <r>
      <rPr>
        <i/>
        <sz val="11"/>
        <color theme="1"/>
        <rFont val="Calibri"/>
        <family val="2"/>
        <scheme val="minor"/>
      </rPr>
      <t xml:space="preserve">X² = </t>
    </r>
    <r>
      <rPr>
        <sz val="11"/>
        <color theme="1"/>
        <rFont val="Calibri"/>
        <family val="2"/>
        <scheme val="minor"/>
      </rPr>
      <t>44.2</t>
    </r>
  </si>
  <si>
    <t>Among field trips</t>
  </si>
  <si>
    <t>Karyotypes from Itatiaia (IT)</t>
  </si>
  <si>
    <t>Altitude: 950 m (a.s.l.)</t>
  </si>
  <si>
    <t>Field trip: October 14-16, 2008.</t>
  </si>
  <si>
    <t>Field trip: July 22-24, 2008.</t>
  </si>
  <si>
    <t>Field trip: April 23-27, 2007.</t>
  </si>
  <si>
    <t>Field trip: June 03-06, 2008.</t>
  </si>
  <si>
    <t>Field trip: October 04-11, 2006.</t>
  </si>
  <si>
    <t>Field trip: February 23-25, 2005.</t>
  </si>
  <si>
    <t>Field trip: May 26-28, 2008.</t>
  </si>
  <si>
    <t>Field trip: September 28 to October 2, 2005.</t>
  </si>
  <si>
    <t>Field trip: August 21-23, 2008.</t>
  </si>
  <si>
    <t>Field trip: March 16 to 20, 2010.</t>
  </si>
  <si>
    <t>Field trip: August 31 to September 4, 2010.</t>
  </si>
  <si>
    <t>Field trip: March 21 to 24, 2011.</t>
  </si>
  <si>
    <t>S22°27'</t>
  </si>
  <si>
    <t>W4°37'</t>
  </si>
  <si>
    <t>23° 03'S</t>
  </si>
  <si>
    <t>47° 28'W</t>
  </si>
  <si>
    <r>
      <t>22</t>
    </r>
    <r>
      <rPr>
        <sz val="10"/>
        <color indexed="8"/>
        <rFont val="Calibri"/>
        <family val="2"/>
      </rPr>
      <t>°</t>
    </r>
    <r>
      <rPr>
        <sz val="10"/>
        <color indexed="8"/>
        <rFont val="Arial"/>
        <family val="2"/>
      </rPr>
      <t xml:space="preserve"> 49'S</t>
    </r>
  </si>
  <si>
    <r>
      <t>47</t>
    </r>
    <r>
      <rPr>
        <sz val="10"/>
        <color indexed="8"/>
        <rFont val="Calibri"/>
        <family val="2"/>
      </rPr>
      <t xml:space="preserve">° </t>
    </r>
    <r>
      <rPr>
        <sz val="10"/>
        <color indexed="8"/>
        <rFont val="Arial"/>
        <family val="2"/>
      </rPr>
      <t>07'W</t>
    </r>
  </si>
  <si>
    <t>22º 52'S</t>
  </si>
  <si>
    <t>47º 04'W</t>
  </si>
  <si>
    <t>47° 01'W</t>
  </si>
  <si>
    <t>22° 55'S</t>
  </si>
  <si>
    <t>22° 50'S</t>
  </si>
  <si>
    <t>46° 56'W</t>
  </si>
  <si>
    <t>Field trip: June 1-4, 2007</t>
  </si>
  <si>
    <t>ITL</t>
  </si>
  <si>
    <t>DA/DA -Ho</t>
  </si>
  <si>
    <t>DI/DI -Ho</t>
  </si>
  <si>
    <t>DI/DV - Het</t>
  </si>
  <si>
    <t>Field trip: February 22-26, 2008.</t>
  </si>
  <si>
    <t>ITN</t>
  </si>
  <si>
    <t>ITL-m</t>
  </si>
  <si>
    <t>ITL-f</t>
  </si>
  <si>
    <t>ITN-m</t>
  </si>
  <si>
    <t>ITN-f</t>
  </si>
  <si>
    <t>ITO-M</t>
  </si>
  <si>
    <t>ITO-F</t>
  </si>
  <si>
    <t>Field trip: November 19-24, 2008.</t>
  </si>
  <si>
    <t>ITO</t>
  </si>
  <si>
    <t>DI/DP-Het</t>
  </si>
  <si>
    <t>ITO-m</t>
  </si>
  <si>
    <t>Field trip: March 10-16, 2009.</t>
  </si>
  <si>
    <t>Wild Male</t>
  </si>
  <si>
    <t>DS/ DP - ho</t>
  </si>
  <si>
    <t>ITP</t>
  </si>
  <si>
    <t>Field trip: May 30 - June 05, 2009.</t>
  </si>
  <si>
    <t>ITQ</t>
  </si>
  <si>
    <t>ITP-m</t>
  </si>
  <si>
    <t>ITP-f</t>
  </si>
  <si>
    <t>ITQ-m</t>
  </si>
  <si>
    <t>ITQ-f</t>
  </si>
  <si>
    <t>DA-PB0/DS-PC0</t>
  </si>
  <si>
    <t>Not considered for frequency estimates.</t>
  </si>
  <si>
    <t>ITR-m</t>
  </si>
  <si>
    <t>DT/DP-Het</t>
  </si>
  <si>
    <t>DI-PC0/DI-PB0</t>
  </si>
  <si>
    <t>DI-PB0/DT-PC0</t>
  </si>
  <si>
    <t>DV-PC0/DI-PB0</t>
  </si>
  <si>
    <t>Field trip: August 23-17, 2010.</t>
  </si>
  <si>
    <t>ITR</t>
  </si>
  <si>
    <t>ITR-f</t>
  </si>
  <si>
    <t>Field trip: March 21-24, 2011.</t>
  </si>
  <si>
    <t>ITS</t>
  </si>
  <si>
    <t>ITS-m</t>
  </si>
  <si>
    <t>ITS-f</t>
  </si>
  <si>
    <t>DT-PC1/DI-PB0</t>
  </si>
  <si>
    <t>JFC</t>
  </si>
  <si>
    <t xml:space="preserve">Karyotypes from Juiz de Fora (JF) </t>
  </si>
  <si>
    <t>Field trip: July 4-5, 2009.</t>
  </si>
  <si>
    <t>Fêmeas</t>
  </si>
  <si>
    <t>DA/DT - Het</t>
  </si>
  <si>
    <t>DS/DV - Het</t>
  </si>
  <si>
    <t>21° 45'S</t>
  </si>
  <si>
    <t>43° 18'W</t>
  </si>
  <si>
    <t>Altitude: 860 m (a.s.l.)</t>
  </si>
  <si>
    <t>JFC-m</t>
  </si>
  <si>
    <t>JFC-f</t>
  </si>
  <si>
    <r>
      <rPr>
        <i/>
        <sz val="11"/>
        <color theme="1"/>
        <rFont val="Calibri"/>
        <family val="2"/>
        <scheme val="minor"/>
      </rPr>
      <t>X²</t>
    </r>
    <r>
      <rPr>
        <sz val="11"/>
        <color theme="1"/>
        <rFont val="Calibri"/>
        <family val="2"/>
        <scheme val="minor"/>
      </rPr>
      <t xml:space="preserve"> = 1.68</t>
    </r>
  </si>
  <si>
    <r>
      <rPr>
        <i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 &gt; 0.7</t>
    </r>
  </si>
  <si>
    <r>
      <t>d.f.</t>
    </r>
    <r>
      <rPr>
        <sz val="11"/>
        <color theme="1"/>
        <rFont val="Calibri"/>
        <family val="2"/>
        <scheme val="minor"/>
      </rPr>
      <t xml:space="preserve"> = 2</t>
    </r>
  </si>
  <si>
    <t>Karyotypes from Teresópolis (TE).</t>
  </si>
  <si>
    <t>22° 27'S</t>
  </si>
  <si>
    <t>43° 00'W</t>
  </si>
  <si>
    <t>Altitude: 1140 m (a.s.l.)</t>
  </si>
  <si>
    <t>Field trip: August 11-14, 2009.</t>
  </si>
  <si>
    <t>DI-PC0/DI-PC2</t>
  </si>
  <si>
    <t>TEA</t>
  </si>
  <si>
    <t>DA/DA - Het</t>
  </si>
  <si>
    <t>DA/DV - Het</t>
  </si>
  <si>
    <t>DA/DJ - Het</t>
  </si>
  <si>
    <t>DA/DI - Ho</t>
  </si>
  <si>
    <t>TEA-m</t>
  </si>
  <si>
    <t>TEA-f</t>
  </si>
  <si>
    <t>TEB-m</t>
  </si>
  <si>
    <t>TEB-f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</si>
</sst>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"/>
    <numFmt numFmtId="165" formatCode="0.0E+00"/>
    <numFmt numFmtId="166" formatCode="_(* #,##0_);_(* \(#,##0\);_(* \-??_);_(@_)"/>
    <numFmt numFmtId="167" formatCode="_-* #,##0.000_-;\-* #,##0.0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left"/>
    </xf>
    <xf numFmtId="164" fontId="4" fillId="0" borderId="0" xfId="0" applyNumberFormat="1" applyFont="1" applyFill="1" applyBorder="1"/>
    <xf numFmtId="165" fontId="4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/>
    <xf numFmtId="0" fontId="2" fillId="0" borderId="0" xfId="0" applyFont="1" applyFill="1" applyBorder="1" applyAlignment="1">
      <alignment horizontal="center"/>
    </xf>
    <xf numFmtId="164" fontId="3" fillId="0" borderId="22" xfId="0" applyNumberFormat="1" applyFont="1" applyBorder="1" applyAlignment="1">
      <alignment horizontal="center"/>
    </xf>
    <xf numFmtId="164" fontId="3" fillId="0" borderId="23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3" fillId="0" borderId="0" xfId="0" applyNumberFormat="1" applyFont="1" applyFill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Alignment="1">
      <alignment horizontal="left"/>
    </xf>
    <xf numFmtId="164" fontId="3" fillId="0" borderId="22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5" fillId="0" borderId="0" xfId="0" applyFont="1"/>
    <xf numFmtId="166" fontId="5" fillId="0" borderId="0" xfId="2" applyNumberFormat="1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2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Font="1"/>
    <xf numFmtId="0" fontId="3" fillId="0" borderId="29" xfId="0" applyFont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40" xfId="0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60" xfId="0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63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64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2" fontId="3" fillId="0" borderId="66" xfId="0" applyNumberFormat="1" applyFont="1" applyBorder="1" applyAlignment="1">
      <alignment horizontal="center"/>
    </xf>
    <xf numFmtId="2" fontId="3" fillId="0" borderId="67" xfId="0" applyNumberFormat="1" applyFont="1" applyBorder="1" applyAlignment="1">
      <alignment horizontal="center"/>
    </xf>
    <xf numFmtId="2" fontId="3" fillId="0" borderId="68" xfId="0" applyNumberFormat="1" applyFont="1" applyBorder="1" applyAlignment="1">
      <alignment horizontal="center"/>
    </xf>
    <xf numFmtId="0" fontId="3" fillId="0" borderId="69" xfId="0" applyFont="1" applyBorder="1" applyAlignment="1">
      <alignment horizontal="center"/>
    </xf>
    <xf numFmtId="0" fontId="3" fillId="0" borderId="70" xfId="0" applyFont="1" applyBorder="1" applyAlignment="1">
      <alignment horizontal="center"/>
    </xf>
    <xf numFmtId="0" fontId="3" fillId="0" borderId="67" xfId="0" applyFont="1" applyBorder="1" applyAlignment="1">
      <alignment horizontal="center"/>
    </xf>
    <xf numFmtId="0" fontId="3" fillId="0" borderId="72" xfId="0" applyFont="1" applyBorder="1" applyAlignment="1">
      <alignment horizontal="center"/>
    </xf>
    <xf numFmtId="0" fontId="3" fillId="0" borderId="73" xfId="0" applyFont="1" applyBorder="1" applyAlignment="1">
      <alignment horizontal="center"/>
    </xf>
    <xf numFmtId="2" fontId="3" fillId="0" borderId="74" xfId="0" applyNumberFormat="1" applyFont="1" applyBorder="1" applyAlignment="1">
      <alignment horizontal="center"/>
    </xf>
    <xf numFmtId="0" fontId="3" fillId="0" borderId="75" xfId="0" applyFont="1" applyBorder="1"/>
    <xf numFmtId="0" fontId="3" fillId="0" borderId="4" xfId="0" applyFont="1" applyBorder="1"/>
    <xf numFmtId="0" fontId="3" fillId="0" borderId="76" xfId="0" applyFont="1" applyBorder="1" applyAlignment="1">
      <alignment horizontal="center"/>
    </xf>
    <xf numFmtId="0" fontId="3" fillId="0" borderId="77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78" xfId="0" applyFont="1" applyBorder="1" applyAlignment="1">
      <alignment horizontal="center"/>
    </xf>
    <xf numFmtId="0" fontId="3" fillId="0" borderId="79" xfId="0" applyFont="1" applyBorder="1" applyAlignment="1">
      <alignment horizontal="center"/>
    </xf>
    <xf numFmtId="0" fontId="3" fillId="0" borderId="68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 vertical="center"/>
    </xf>
    <xf numFmtId="164" fontId="3" fillId="0" borderId="50" xfId="0" applyNumberFormat="1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164" fontId="3" fillId="0" borderId="67" xfId="0" applyNumberFormat="1" applyFont="1" applyBorder="1" applyAlignment="1">
      <alignment horizontal="center"/>
    </xf>
    <xf numFmtId="0" fontId="3" fillId="0" borderId="71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164" fontId="3" fillId="0" borderId="74" xfId="0" applyNumberFormat="1" applyFont="1" applyBorder="1" applyAlignment="1">
      <alignment horizontal="center"/>
    </xf>
    <xf numFmtId="0" fontId="3" fillId="0" borderId="75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164" fontId="3" fillId="0" borderId="68" xfId="0" applyNumberFormat="1" applyFont="1" applyBorder="1" applyAlignment="1">
      <alignment horizontal="center"/>
    </xf>
    <xf numFmtId="0" fontId="3" fillId="0" borderId="59" xfId="0" applyFont="1" applyBorder="1"/>
    <xf numFmtId="0" fontId="3" fillId="0" borderId="45" xfId="0" applyFont="1" applyBorder="1"/>
    <xf numFmtId="0" fontId="3" fillId="0" borderId="65" xfId="0" applyFont="1" applyBorder="1"/>
    <xf numFmtId="0" fontId="3" fillId="0" borderId="46" xfId="0" applyFont="1" applyBorder="1" applyAlignment="1">
      <alignment horizontal="center"/>
    </xf>
    <xf numFmtId="0" fontId="3" fillId="0" borderId="82" xfId="0" applyFont="1" applyBorder="1" applyAlignment="1">
      <alignment horizontal="center"/>
    </xf>
    <xf numFmtId="0" fontId="3" fillId="0" borderId="83" xfId="0" applyFont="1" applyBorder="1" applyAlignment="1">
      <alignment horizontal="center"/>
    </xf>
    <xf numFmtId="0" fontId="3" fillId="0" borderId="84" xfId="0" applyFont="1" applyBorder="1" applyAlignment="1">
      <alignment horizontal="center"/>
    </xf>
    <xf numFmtId="0" fontId="3" fillId="0" borderId="31" xfId="0" applyFont="1" applyBorder="1"/>
    <xf numFmtId="0" fontId="3" fillId="0" borderId="32" xfId="0" applyFont="1" applyBorder="1" applyAlignment="1">
      <alignment horizontal="center"/>
    </xf>
    <xf numFmtId="0" fontId="3" fillId="0" borderId="85" xfId="0" applyFont="1" applyBorder="1" applyAlignment="1">
      <alignment horizontal="center"/>
    </xf>
    <xf numFmtId="0" fontId="2" fillId="0" borderId="86" xfId="0" applyFont="1" applyBorder="1" applyAlignment="1">
      <alignment horizontal="center"/>
    </xf>
    <xf numFmtId="0" fontId="3" fillId="0" borderId="87" xfId="0" applyFont="1" applyBorder="1" applyAlignment="1">
      <alignment horizontal="center"/>
    </xf>
    <xf numFmtId="0" fontId="2" fillId="0" borderId="87" xfId="0" applyFont="1" applyBorder="1" applyAlignment="1">
      <alignment horizontal="center"/>
    </xf>
    <xf numFmtId="0" fontId="3" fillId="0" borderId="88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2" fillId="0" borderId="88" xfId="0" applyFont="1" applyBorder="1" applyAlignment="1">
      <alignment horizontal="center"/>
    </xf>
    <xf numFmtId="0" fontId="3" fillId="0" borderId="0" xfId="0" applyFont="1" applyBorder="1" applyAlignment="1"/>
    <xf numFmtId="0" fontId="3" fillId="0" borderId="89" xfId="0" applyFont="1" applyBorder="1" applyAlignment="1">
      <alignment horizontal="center"/>
    </xf>
    <xf numFmtId="0" fontId="3" fillId="0" borderId="90" xfId="0" applyFont="1" applyBorder="1" applyAlignment="1">
      <alignment horizontal="center"/>
    </xf>
    <xf numFmtId="0" fontId="3" fillId="0" borderId="91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94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3" xfId="0" applyFont="1" applyBorder="1"/>
    <xf numFmtId="0" fontId="3" fillId="0" borderId="6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8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164" fontId="3" fillId="0" borderId="74" xfId="0" applyNumberFormat="1" applyFont="1" applyBorder="1" applyAlignment="1">
      <alignment horizontal="center" vertical="center"/>
    </xf>
    <xf numFmtId="164" fontId="3" fillId="0" borderId="67" xfId="0" applyNumberFormat="1" applyFont="1" applyBorder="1" applyAlignment="1">
      <alignment horizontal="center" vertical="center"/>
    </xf>
    <xf numFmtId="164" fontId="3" fillId="0" borderId="68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96" xfId="0" applyFont="1" applyBorder="1" applyAlignment="1">
      <alignment horizontal="center" vertical="center"/>
    </xf>
    <xf numFmtId="164" fontId="3" fillId="0" borderId="97" xfId="0" applyNumberFormat="1" applyFont="1" applyBorder="1" applyAlignment="1">
      <alignment horizontal="center" vertical="center"/>
    </xf>
    <xf numFmtId="0" fontId="3" fillId="0" borderId="98" xfId="0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left"/>
    </xf>
    <xf numFmtId="0" fontId="3" fillId="0" borderId="13" xfId="0" applyFont="1" applyBorder="1"/>
    <xf numFmtId="0" fontId="3" fillId="0" borderId="99" xfId="0" applyFont="1" applyBorder="1" applyAlignment="1">
      <alignment horizontal="center"/>
    </xf>
    <xf numFmtId="0" fontId="3" fillId="0" borderId="27" xfId="0" applyFont="1" applyBorder="1"/>
    <xf numFmtId="0" fontId="3" fillId="0" borderId="44" xfId="0" applyFont="1" applyBorder="1"/>
    <xf numFmtId="0" fontId="3" fillId="2" borderId="32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3" fillId="0" borderId="59" xfId="0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3" fillId="2" borderId="99" xfId="0" applyFont="1" applyFill="1" applyBorder="1" applyAlignment="1">
      <alignment horizontal="center" vertical="center"/>
    </xf>
    <xf numFmtId="0" fontId="3" fillId="2" borderId="99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99" xfId="0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81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92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2" xfId="0" applyBorder="1" applyAlignment="1">
      <alignment horizontal="center" vertical="center"/>
    </xf>
    <xf numFmtId="0" fontId="0" fillId="0" borderId="80" xfId="0" applyBorder="1" applyAlignment="1">
      <alignment horizontal="center"/>
    </xf>
    <xf numFmtId="0" fontId="0" fillId="0" borderId="94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9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85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95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87" xfId="0" applyBorder="1" applyAlignment="1">
      <alignment horizontal="center"/>
    </xf>
    <xf numFmtId="0" fontId="0" fillId="0" borderId="9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2" xfId="0" applyBorder="1" applyAlignment="1">
      <alignment horizontal="center"/>
    </xf>
    <xf numFmtId="0" fontId="0" fillId="0" borderId="100" xfId="0" applyBorder="1" applyAlignment="1">
      <alignment horizontal="center"/>
    </xf>
    <xf numFmtId="0" fontId="0" fillId="0" borderId="101" xfId="0" applyBorder="1" applyAlignment="1">
      <alignment horizontal="center"/>
    </xf>
    <xf numFmtId="0" fontId="0" fillId="0" borderId="103" xfId="0" applyBorder="1" applyAlignment="1">
      <alignment horizontal="center"/>
    </xf>
    <xf numFmtId="0" fontId="0" fillId="0" borderId="9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9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3" fillId="0" borderId="74" xfId="0" applyFont="1" applyBorder="1" applyAlignment="1">
      <alignment horizontal="center"/>
    </xf>
    <xf numFmtId="0" fontId="3" fillId="0" borderId="76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104" xfId="0" applyFont="1" applyBorder="1" applyAlignment="1">
      <alignment horizontal="center" vertical="center"/>
    </xf>
    <xf numFmtId="0" fontId="3" fillId="0" borderId="105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0" fontId="3" fillId="0" borderId="95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14" xfId="0" applyFont="1" applyBorder="1"/>
    <xf numFmtId="0" fontId="3" fillId="0" borderId="9" xfId="0" applyFont="1" applyBorder="1"/>
    <xf numFmtId="0" fontId="3" fillId="0" borderId="52" xfId="0" applyFont="1" applyBorder="1"/>
    <xf numFmtId="0" fontId="3" fillId="0" borderId="80" xfId="0" applyFont="1" applyBorder="1"/>
    <xf numFmtId="0" fontId="3" fillId="0" borderId="86" xfId="0" applyFont="1" applyBorder="1"/>
    <xf numFmtId="0" fontId="3" fillId="0" borderId="15" xfId="0" applyFont="1" applyBorder="1"/>
    <xf numFmtId="0" fontId="3" fillId="0" borderId="10" xfId="0" applyFont="1" applyBorder="1"/>
    <xf numFmtId="0" fontId="3" fillId="0" borderId="47" xfId="0" applyFont="1" applyBorder="1"/>
    <xf numFmtId="0" fontId="3" fillId="0" borderId="81" xfId="0" applyFont="1" applyBorder="1"/>
    <xf numFmtId="0" fontId="3" fillId="0" borderId="87" xfId="0" applyFont="1" applyBorder="1"/>
    <xf numFmtId="0" fontId="3" fillId="0" borderId="37" xfId="0" applyFont="1" applyBorder="1"/>
    <xf numFmtId="0" fontId="3" fillId="0" borderId="40" xfId="0" applyFont="1" applyBorder="1"/>
    <xf numFmtId="0" fontId="3" fillId="0" borderId="64" xfId="0" applyFont="1" applyBorder="1"/>
    <xf numFmtId="0" fontId="3" fillId="0" borderId="92" xfId="0" applyFont="1" applyBorder="1"/>
    <xf numFmtId="0" fontId="3" fillId="0" borderId="96" xfId="0" applyFont="1" applyBorder="1"/>
    <xf numFmtId="0" fontId="3" fillId="0" borderId="28" xfId="0" applyFont="1" applyBorder="1"/>
    <xf numFmtId="0" fontId="3" fillId="0" borderId="94" xfId="0" applyFont="1" applyBorder="1"/>
    <xf numFmtId="0" fontId="3" fillId="0" borderId="1" xfId="0" applyFont="1" applyBorder="1"/>
    <xf numFmtId="0" fontId="3" fillId="0" borderId="102" xfId="0" applyFont="1" applyBorder="1"/>
    <xf numFmtId="167" fontId="3" fillId="0" borderId="100" xfId="2" applyNumberFormat="1" applyFont="1" applyBorder="1"/>
    <xf numFmtId="0" fontId="3" fillId="0" borderId="98" xfId="0" applyFont="1" applyBorder="1"/>
    <xf numFmtId="0" fontId="3" fillId="0" borderId="106" xfId="0" applyFont="1" applyBorder="1"/>
    <xf numFmtId="0" fontId="3" fillId="0" borderId="100" xfId="0" applyFont="1" applyBorder="1"/>
    <xf numFmtId="0" fontId="3" fillId="2" borderId="76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108" xfId="0" applyFill="1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2" borderId="11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11" xfId="0" applyFont="1" applyBorder="1" applyAlignment="1">
      <alignment horizontal="center"/>
    </xf>
    <xf numFmtId="0" fontId="3" fillId="0" borderId="112" xfId="0" applyFont="1" applyBorder="1" applyAlignment="1">
      <alignment horizontal="center"/>
    </xf>
    <xf numFmtId="0" fontId="3" fillId="0" borderId="11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14" xfId="0" applyFont="1" applyBorder="1" applyAlignment="1">
      <alignment horizontal="center"/>
    </xf>
    <xf numFmtId="164" fontId="3" fillId="0" borderId="115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106" xfId="0" applyFont="1" applyBorder="1" applyAlignment="1">
      <alignment horizontal="center"/>
    </xf>
    <xf numFmtId="164" fontId="3" fillId="0" borderId="116" xfId="0" applyNumberFormat="1" applyFont="1" applyBorder="1" applyAlignment="1">
      <alignment horizontal="center"/>
    </xf>
  </cellXfs>
  <cellStyles count="3">
    <cellStyle name="Normal" xfId="0" builtinId="0"/>
    <cellStyle name="Vírgula" xfId="2" builtinId="3"/>
    <cellStyle name="Vírgul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tabSelected="1" workbookViewId="0"/>
  </sheetViews>
  <sheetFormatPr defaultRowHeight="15" x14ac:dyDescent="0.25"/>
  <cols>
    <col min="1" max="1" width="9.28515625" style="2" bestFit="1" customWidth="1"/>
    <col min="2" max="2" width="16.7109375" style="2" customWidth="1"/>
    <col min="3" max="3" width="4.42578125" style="2" customWidth="1"/>
    <col min="4" max="4" width="12.42578125" style="2" customWidth="1"/>
    <col min="5" max="5" width="13.28515625" style="7" customWidth="1"/>
    <col min="6" max="6" width="5" style="2" customWidth="1"/>
    <col min="7" max="7" width="8.7109375" style="2" customWidth="1"/>
    <col min="8" max="8" width="13.5703125" style="7" bestFit="1" customWidth="1"/>
    <col min="9" max="14" width="5.5703125" style="2" bestFit="1" customWidth="1"/>
    <col min="15" max="15" width="4.7109375" style="2" bestFit="1" customWidth="1"/>
    <col min="16" max="16" width="6.7109375" style="2" customWidth="1"/>
    <col min="17" max="17" width="3" style="2" customWidth="1"/>
    <col min="18" max="21" width="9.28515625" style="2" bestFit="1" customWidth="1"/>
    <col min="22" max="22" width="15" style="2" bestFit="1" customWidth="1"/>
  </cols>
  <sheetData>
    <row r="1" spans="1:18" x14ac:dyDescent="0.25">
      <c r="A1" s="2" t="s">
        <v>51</v>
      </c>
      <c r="D1" s="2" t="s">
        <v>250</v>
      </c>
      <c r="E1" s="2" t="s">
        <v>251</v>
      </c>
      <c r="H1" s="100" t="s">
        <v>217</v>
      </c>
      <c r="I1" s="101" t="s">
        <v>1</v>
      </c>
      <c r="J1" s="102" t="s">
        <v>2</v>
      </c>
      <c r="K1" s="102" t="s">
        <v>3</v>
      </c>
      <c r="L1" s="102" t="s">
        <v>4</v>
      </c>
      <c r="M1" s="102" t="s">
        <v>5</v>
      </c>
      <c r="N1" s="103" t="s">
        <v>6</v>
      </c>
      <c r="O1" s="104" t="s">
        <v>7</v>
      </c>
    </row>
    <row r="2" spans="1:18" x14ac:dyDescent="0.25">
      <c r="A2" s="2" t="s">
        <v>52</v>
      </c>
      <c r="H2" s="95" t="s">
        <v>207</v>
      </c>
      <c r="I2" s="15">
        <v>31</v>
      </c>
      <c r="J2" s="91">
        <v>5</v>
      </c>
      <c r="K2" s="91">
        <v>48</v>
      </c>
      <c r="L2" s="91">
        <v>24</v>
      </c>
      <c r="M2" s="91">
        <v>12</v>
      </c>
      <c r="N2" s="16">
        <v>2</v>
      </c>
      <c r="O2" s="97">
        <v>122</v>
      </c>
      <c r="Q2" s="3" t="s">
        <v>24</v>
      </c>
    </row>
    <row r="3" spans="1:18" x14ac:dyDescent="0.25">
      <c r="H3" s="105" t="s">
        <v>208</v>
      </c>
      <c r="I3" s="106">
        <v>23</v>
      </c>
      <c r="J3" s="107">
        <v>9</v>
      </c>
      <c r="K3" s="107">
        <v>36</v>
      </c>
      <c r="L3" s="107">
        <v>13</v>
      </c>
      <c r="M3" s="107">
        <v>10</v>
      </c>
      <c r="N3" s="108">
        <v>3</v>
      </c>
      <c r="O3" s="109">
        <v>94</v>
      </c>
      <c r="Q3" s="7" t="s">
        <v>93</v>
      </c>
    </row>
    <row r="4" spans="1:18" x14ac:dyDescent="0.25">
      <c r="A4" s="2" t="s">
        <v>236</v>
      </c>
      <c r="H4" s="82" t="s">
        <v>12</v>
      </c>
      <c r="I4" s="92">
        <v>54</v>
      </c>
      <c r="J4" s="93">
        <v>14</v>
      </c>
      <c r="K4" s="93">
        <v>84</v>
      </c>
      <c r="L4" s="93">
        <v>37</v>
      </c>
      <c r="M4" s="93">
        <v>22</v>
      </c>
      <c r="N4" s="94">
        <v>5</v>
      </c>
      <c r="O4" s="4">
        <v>216</v>
      </c>
      <c r="Q4" s="7" t="s">
        <v>94</v>
      </c>
    </row>
    <row r="5" spans="1:18" ht="15.75" thickBot="1" x14ac:dyDescent="0.3">
      <c r="A5" s="2" t="s">
        <v>53</v>
      </c>
      <c r="D5" s="2" t="s">
        <v>54</v>
      </c>
      <c r="E5" s="2"/>
      <c r="H5" s="83" t="s">
        <v>18</v>
      </c>
      <c r="I5" s="110">
        <v>0.25</v>
      </c>
      <c r="J5" s="111">
        <v>6.4814814814814811E-2</v>
      </c>
      <c r="K5" s="111">
        <v>0.3888888888888889</v>
      </c>
      <c r="L5" s="111">
        <v>0.17129629629629631</v>
      </c>
      <c r="M5" s="111">
        <v>0.10185185185185185</v>
      </c>
      <c r="N5" s="112">
        <v>2.3148148148148147E-2</v>
      </c>
      <c r="O5" s="25"/>
      <c r="Q5" s="7" t="s">
        <v>87</v>
      </c>
      <c r="R5" s="2" t="s">
        <v>74</v>
      </c>
    </row>
    <row r="6" spans="1:18" ht="15.75" thickBot="1" x14ac:dyDescent="0.3">
      <c r="A6" s="200" t="s">
        <v>0</v>
      </c>
      <c r="B6" s="221" t="s">
        <v>16</v>
      </c>
      <c r="D6" s="200" t="s">
        <v>0</v>
      </c>
      <c r="E6" s="212" t="s">
        <v>16</v>
      </c>
      <c r="H6" s="2"/>
    </row>
    <row r="7" spans="1:18" x14ac:dyDescent="0.25">
      <c r="A7" s="90">
        <v>109</v>
      </c>
      <c r="B7" s="147" t="s">
        <v>19</v>
      </c>
      <c r="C7" s="7">
        <v>1</v>
      </c>
      <c r="D7" s="14">
        <v>5</v>
      </c>
      <c r="E7" s="97" t="s">
        <v>20</v>
      </c>
      <c r="F7" s="7">
        <v>1</v>
      </c>
      <c r="H7" s="121" t="s">
        <v>218</v>
      </c>
      <c r="I7" s="116" t="s">
        <v>8</v>
      </c>
      <c r="J7" s="114" t="s">
        <v>9</v>
      </c>
      <c r="K7" s="114" t="s">
        <v>10</v>
      </c>
      <c r="L7" s="124" t="s">
        <v>11</v>
      </c>
      <c r="M7" s="85" t="s">
        <v>12</v>
      </c>
    </row>
    <row r="8" spans="1:18" x14ac:dyDescent="0.25">
      <c r="A8" s="88">
        <v>154</v>
      </c>
      <c r="B8" s="148" t="s">
        <v>19</v>
      </c>
      <c r="C8" s="7">
        <v>2</v>
      </c>
      <c r="D8" s="18">
        <v>16</v>
      </c>
      <c r="E8" s="98" t="s">
        <v>20</v>
      </c>
      <c r="F8" s="7">
        <v>2</v>
      </c>
      <c r="H8" s="122" t="s">
        <v>207</v>
      </c>
      <c r="I8" s="117">
        <v>31</v>
      </c>
      <c r="J8" s="113">
        <v>4</v>
      </c>
      <c r="K8" s="113">
        <v>87</v>
      </c>
      <c r="L8" s="125">
        <v>0</v>
      </c>
      <c r="M8" s="119">
        <v>122</v>
      </c>
    </row>
    <row r="9" spans="1:18" ht="15.75" thickBot="1" x14ac:dyDescent="0.3">
      <c r="A9" s="88">
        <v>110</v>
      </c>
      <c r="B9" s="148" t="s">
        <v>21</v>
      </c>
      <c r="C9" s="7">
        <v>3</v>
      </c>
      <c r="D9" s="18">
        <v>29</v>
      </c>
      <c r="E9" s="98" t="s">
        <v>20</v>
      </c>
      <c r="F9" s="7">
        <v>3</v>
      </c>
      <c r="H9" s="123" t="s">
        <v>18</v>
      </c>
      <c r="I9" s="118">
        <v>0.25409836065573771</v>
      </c>
      <c r="J9" s="111">
        <v>3.2786885245901641E-2</v>
      </c>
      <c r="K9" s="111">
        <v>0.71311475409836067</v>
      </c>
      <c r="L9" s="126">
        <v>0</v>
      </c>
      <c r="M9" s="120">
        <v>122</v>
      </c>
      <c r="O9" s="5"/>
      <c r="P9" s="6"/>
      <c r="Q9" s="5"/>
    </row>
    <row r="10" spans="1:18" ht="15.75" thickBot="1" x14ac:dyDescent="0.3">
      <c r="A10" s="88">
        <v>116</v>
      </c>
      <c r="B10" s="148" t="s">
        <v>22</v>
      </c>
      <c r="C10" s="7">
        <v>4</v>
      </c>
      <c r="D10" s="18">
        <v>34</v>
      </c>
      <c r="E10" s="98" t="s">
        <v>20</v>
      </c>
      <c r="F10" s="7">
        <v>4</v>
      </c>
      <c r="H10" s="2"/>
      <c r="O10" s="5"/>
      <c r="P10" s="8"/>
      <c r="Q10" s="5"/>
    </row>
    <row r="11" spans="1:18" x14ac:dyDescent="0.25">
      <c r="A11" s="88">
        <v>124</v>
      </c>
      <c r="B11" s="148" t="s">
        <v>22</v>
      </c>
      <c r="C11" s="7">
        <v>5</v>
      </c>
      <c r="D11" s="18">
        <v>3</v>
      </c>
      <c r="E11" s="98" t="s">
        <v>23</v>
      </c>
      <c r="F11" s="7">
        <v>5</v>
      </c>
      <c r="H11" s="10" t="s">
        <v>211</v>
      </c>
      <c r="I11" s="275" t="s">
        <v>201</v>
      </c>
      <c r="J11" s="276"/>
      <c r="K11" s="62"/>
      <c r="L11" s="62"/>
      <c r="O11" s="5"/>
      <c r="P11" s="9"/>
      <c r="Q11" s="5"/>
    </row>
    <row r="12" spans="1:18" x14ac:dyDescent="0.25">
      <c r="A12" s="88">
        <v>125</v>
      </c>
      <c r="B12" s="148" t="s">
        <v>22</v>
      </c>
      <c r="C12" s="7">
        <v>6</v>
      </c>
      <c r="D12" s="18">
        <v>11</v>
      </c>
      <c r="E12" s="98" t="s">
        <v>23</v>
      </c>
      <c r="F12" s="7">
        <v>6</v>
      </c>
      <c r="H12" s="11" t="s">
        <v>202</v>
      </c>
      <c r="I12" s="12" t="s">
        <v>27</v>
      </c>
      <c r="J12" s="13" t="s">
        <v>28</v>
      </c>
      <c r="K12" s="62"/>
      <c r="L12" s="62"/>
      <c r="O12" s="5"/>
      <c r="P12" s="9"/>
      <c r="Q12" s="5"/>
    </row>
    <row r="13" spans="1:18" ht="15.75" thickBot="1" x14ac:dyDescent="0.3">
      <c r="A13" s="88">
        <v>137</v>
      </c>
      <c r="B13" s="148" t="s">
        <v>22</v>
      </c>
      <c r="C13" s="7">
        <v>7</v>
      </c>
      <c r="D13" s="18">
        <v>23</v>
      </c>
      <c r="E13" s="98" t="s">
        <v>23</v>
      </c>
      <c r="F13" s="7">
        <v>7</v>
      </c>
      <c r="H13" s="22" t="s">
        <v>201</v>
      </c>
      <c r="I13" s="42">
        <v>0.74181241426611799</v>
      </c>
      <c r="J13" s="45">
        <v>0.42582639075517337</v>
      </c>
      <c r="K13" s="84"/>
      <c r="L13" s="84"/>
    </row>
    <row r="14" spans="1:18" x14ac:dyDescent="0.25">
      <c r="A14" s="88">
        <v>141</v>
      </c>
      <c r="B14" s="148" t="s">
        <v>22</v>
      </c>
      <c r="C14" s="7">
        <v>8</v>
      </c>
      <c r="D14" s="18">
        <v>40</v>
      </c>
      <c r="E14" s="98" t="s">
        <v>23</v>
      </c>
      <c r="F14" s="7">
        <v>8</v>
      </c>
      <c r="K14" s="84"/>
      <c r="L14" s="84"/>
    </row>
    <row r="15" spans="1:18" x14ac:dyDescent="0.25">
      <c r="A15" s="88">
        <v>155</v>
      </c>
      <c r="B15" s="148" t="s">
        <v>22</v>
      </c>
      <c r="C15" s="7">
        <v>9</v>
      </c>
      <c r="D15" s="18">
        <v>18</v>
      </c>
      <c r="E15" s="98" t="s">
        <v>25</v>
      </c>
      <c r="F15" s="7">
        <v>9</v>
      </c>
      <c r="J15" s="5"/>
      <c r="K15" s="84"/>
      <c r="L15" s="84"/>
    </row>
    <row r="16" spans="1:18" x14ac:dyDescent="0.25">
      <c r="A16" s="88">
        <v>161</v>
      </c>
      <c r="B16" s="148" t="s">
        <v>22</v>
      </c>
      <c r="C16" s="7">
        <v>10</v>
      </c>
      <c r="D16" s="18">
        <v>61</v>
      </c>
      <c r="E16" s="98" t="s">
        <v>25</v>
      </c>
      <c r="F16" s="7">
        <v>10</v>
      </c>
    </row>
    <row r="17" spans="1:15" x14ac:dyDescent="0.25">
      <c r="A17" s="88">
        <v>170</v>
      </c>
      <c r="B17" s="148" t="s">
        <v>22</v>
      </c>
      <c r="C17" s="7">
        <v>11</v>
      </c>
      <c r="D17" s="18">
        <v>6</v>
      </c>
      <c r="E17" s="98" t="s">
        <v>26</v>
      </c>
      <c r="F17" s="7">
        <v>11</v>
      </c>
      <c r="K17" s="5"/>
      <c r="L17" s="9"/>
      <c r="M17" s="5"/>
    </row>
    <row r="18" spans="1:15" x14ac:dyDescent="0.25">
      <c r="A18" s="88">
        <v>172</v>
      </c>
      <c r="B18" s="148" t="s">
        <v>22</v>
      </c>
      <c r="C18" s="7">
        <v>12</v>
      </c>
      <c r="D18" s="18">
        <v>7</v>
      </c>
      <c r="E18" s="98" t="s">
        <v>26</v>
      </c>
      <c r="F18" s="7">
        <v>12</v>
      </c>
      <c r="J18" s="1"/>
    </row>
    <row r="19" spans="1:15" x14ac:dyDescent="0.25">
      <c r="A19" s="88">
        <v>129</v>
      </c>
      <c r="B19" s="149" t="s">
        <v>29</v>
      </c>
      <c r="C19" s="7">
        <v>13</v>
      </c>
      <c r="D19" s="18">
        <v>20</v>
      </c>
      <c r="E19" s="98" t="s">
        <v>26</v>
      </c>
      <c r="F19" s="7">
        <v>13</v>
      </c>
      <c r="J19" s="1"/>
      <c r="N19" s="5"/>
    </row>
    <row r="20" spans="1:15" x14ac:dyDescent="0.25">
      <c r="A20" s="88">
        <v>130</v>
      </c>
      <c r="B20" s="149" t="s">
        <v>29</v>
      </c>
      <c r="C20" s="7">
        <v>14</v>
      </c>
      <c r="D20" s="18">
        <v>41</v>
      </c>
      <c r="E20" s="98" t="s">
        <v>26</v>
      </c>
      <c r="F20" s="7">
        <v>14</v>
      </c>
      <c r="N20" s="5"/>
      <c r="O20" s="5"/>
    </row>
    <row r="21" spans="1:15" x14ac:dyDescent="0.25">
      <c r="A21" s="88">
        <v>106</v>
      </c>
      <c r="B21" s="149" t="s">
        <v>29</v>
      </c>
      <c r="C21" s="7">
        <v>15</v>
      </c>
      <c r="D21" s="18">
        <v>50</v>
      </c>
      <c r="E21" s="98" t="s">
        <v>26</v>
      </c>
      <c r="F21" s="7">
        <v>15</v>
      </c>
    </row>
    <row r="22" spans="1:15" x14ac:dyDescent="0.25">
      <c r="A22" s="88">
        <v>111</v>
      </c>
      <c r="B22" s="149" t="s">
        <v>29</v>
      </c>
      <c r="C22" s="7">
        <v>16</v>
      </c>
      <c r="D22" s="18">
        <v>51</v>
      </c>
      <c r="E22" s="98" t="s">
        <v>26</v>
      </c>
      <c r="F22" s="7">
        <v>16</v>
      </c>
    </row>
    <row r="23" spans="1:15" x14ac:dyDescent="0.25">
      <c r="A23" s="88">
        <v>132</v>
      </c>
      <c r="B23" s="149" t="s">
        <v>29</v>
      </c>
      <c r="C23" s="7">
        <v>17</v>
      </c>
      <c r="D23" s="18">
        <v>57</v>
      </c>
      <c r="E23" s="98" t="s">
        <v>26</v>
      </c>
      <c r="F23" s="7">
        <v>17</v>
      </c>
    </row>
    <row r="24" spans="1:15" x14ac:dyDescent="0.25">
      <c r="A24" s="88">
        <v>143</v>
      </c>
      <c r="B24" s="149" t="s">
        <v>29</v>
      </c>
      <c r="C24" s="7">
        <v>18</v>
      </c>
      <c r="D24" s="18">
        <v>59</v>
      </c>
      <c r="E24" s="98" t="s">
        <v>26</v>
      </c>
      <c r="F24" s="7">
        <v>18</v>
      </c>
    </row>
    <row r="25" spans="1:15" x14ac:dyDescent="0.25">
      <c r="A25" s="88">
        <v>144</v>
      </c>
      <c r="B25" s="149" t="s">
        <v>29</v>
      </c>
      <c r="C25" s="7">
        <v>19</v>
      </c>
      <c r="D25" s="18">
        <v>67</v>
      </c>
      <c r="E25" s="98" t="s">
        <v>26</v>
      </c>
      <c r="F25" s="7">
        <v>19</v>
      </c>
    </row>
    <row r="26" spans="1:15" x14ac:dyDescent="0.25">
      <c r="A26" s="88">
        <v>147</v>
      </c>
      <c r="B26" s="149" t="s">
        <v>29</v>
      </c>
      <c r="C26" s="7">
        <v>20</v>
      </c>
      <c r="D26" s="18">
        <v>26</v>
      </c>
      <c r="E26" s="98" t="s">
        <v>31</v>
      </c>
      <c r="F26" s="7">
        <v>20</v>
      </c>
    </row>
    <row r="27" spans="1:15" x14ac:dyDescent="0.25">
      <c r="A27" s="88">
        <v>150</v>
      </c>
      <c r="B27" s="149" t="s">
        <v>29</v>
      </c>
      <c r="C27" s="7">
        <v>21</v>
      </c>
      <c r="D27" s="18">
        <v>17</v>
      </c>
      <c r="E27" s="98" t="s">
        <v>32</v>
      </c>
      <c r="F27" s="7">
        <v>21</v>
      </c>
    </row>
    <row r="28" spans="1:15" x14ac:dyDescent="0.25">
      <c r="A28" s="88">
        <v>156</v>
      </c>
      <c r="B28" s="149" t="s">
        <v>29</v>
      </c>
      <c r="C28" s="7">
        <v>22</v>
      </c>
      <c r="D28" s="18">
        <v>27</v>
      </c>
      <c r="E28" s="98" t="s">
        <v>32</v>
      </c>
      <c r="F28" s="7">
        <v>22</v>
      </c>
    </row>
    <row r="29" spans="1:15" x14ac:dyDescent="0.25">
      <c r="A29" s="88">
        <v>163</v>
      </c>
      <c r="B29" s="149" t="s">
        <v>29</v>
      </c>
      <c r="C29" s="7">
        <v>23</v>
      </c>
      <c r="D29" s="18">
        <v>28</v>
      </c>
      <c r="E29" s="98" t="s">
        <v>32</v>
      </c>
      <c r="F29" s="7">
        <v>23</v>
      </c>
    </row>
    <row r="30" spans="1:15" x14ac:dyDescent="0.25">
      <c r="A30" s="88">
        <v>164</v>
      </c>
      <c r="B30" s="149" t="s">
        <v>29</v>
      </c>
      <c r="C30" s="7">
        <v>24</v>
      </c>
      <c r="D30" s="18">
        <v>65</v>
      </c>
      <c r="E30" s="98" t="s">
        <v>33</v>
      </c>
      <c r="F30" s="7">
        <v>24</v>
      </c>
    </row>
    <row r="31" spans="1:15" x14ac:dyDescent="0.25">
      <c r="A31" s="88">
        <v>167</v>
      </c>
      <c r="B31" s="149" t="s">
        <v>29</v>
      </c>
      <c r="C31" s="7">
        <v>25</v>
      </c>
      <c r="D31" s="18">
        <v>1</v>
      </c>
      <c r="E31" s="98" t="s">
        <v>34</v>
      </c>
      <c r="F31" s="7">
        <v>25</v>
      </c>
    </row>
    <row r="32" spans="1:15" x14ac:dyDescent="0.25">
      <c r="A32" s="88">
        <v>174</v>
      </c>
      <c r="B32" s="149" t="s">
        <v>29</v>
      </c>
      <c r="C32" s="7">
        <v>26</v>
      </c>
      <c r="D32" s="18">
        <v>32</v>
      </c>
      <c r="E32" s="98" t="s">
        <v>34</v>
      </c>
      <c r="F32" s="7">
        <v>26</v>
      </c>
    </row>
    <row r="33" spans="1:6" x14ac:dyDescent="0.25">
      <c r="A33" s="88">
        <v>175</v>
      </c>
      <c r="B33" s="149" t="s">
        <v>29</v>
      </c>
      <c r="C33" s="7">
        <v>27</v>
      </c>
      <c r="D33" s="18">
        <v>9</v>
      </c>
      <c r="E33" s="98" t="s">
        <v>35</v>
      </c>
      <c r="F33" s="7">
        <v>27</v>
      </c>
    </row>
    <row r="34" spans="1:6" x14ac:dyDescent="0.25">
      <c r="A34" s="88">
        <v>121</v>
      </c>
      <c r="B34" s="148" t="s">
        <v>36</v>
      </c>
      <c r="C34" s="7">
        <v>28</v>
      </c>
      <c r="D34" s="18">
        <v>12</v>
      </c>
      <c r="E34" s="98" t="s">
        <v>35</v>
      </c>
      <c r="F34" s="7">
        <v>28</v>
      </c>
    </row>
    <row r="35" spans="1:6" x14ac:dyDescent="0.25">
      <c r="A35" s="88">
        <v>158</v>
      </c>
      <c r="B35" s="148" t="s">
        <v>37</v>
      </c>
      <c r="C35" s="7">
        <v>29</v>
      </c>
      <c r="D35" s="18">
        <v>44</v>
      </c>
      <c r="E35" s="98" t="s">
        <v>35</v>
      </c>
      <c r="F35" s="7">
        <v>29</v>
      </c>
    </row>
    <row r="36" spans="1:6" x14ac:dyDescent="0.25">
      <c r="A36" s="88">
        <v>157</v>
      </c>
      <c r="B36" s="148" t="s">
        <v>38</v>
      </c>
      <c r="C36" s="7">
        <v>30</v>
      </c>
      <c r="D36" s="18">
        <v>55</v>
      </c>
      <c r="E36" s="98" t="s">
        <v>35</v>
      </c>
      <c r="F36" s="7">
        <v>30</v>
      </c>
    </row>
    <row r="37" spans="1:6" x14ac:dyDescent="0.25">
      <c r="A37" s="88">
        <v>113</v>
      </c>
      <c r="B37" s="148" t="s">
        <v>39</v>
      </c>
      <c r="C37" s="7">
        <v>31</v>
      </c>
      <c r="D37" s="18">
        <v>49</v>
      </c>
      <c r="E37" s="98" t="s">
        <v>40</v>
      </c>
      <c r="F37" s="7">
        <v>31</v>
      </c>
    </row>
    <row r="38" spans="1:6" x14ac:dyDescent="0.25">
      <c r="A38" s="88">
        <v>136</v>
      </c>
      <c r="B38" s="148" t="s">
        <v>41</v>
      </c>
      <c r="C38" s="7">
        <v>32</v>
      </c>
      <c r="D38" s="18">
        <v>58</v>
      </c>
      <c r="E38" s="98" t="s">
        <v>40</v>
      </c>
      <c r="F38" s="7">
        <v>32</v>
      </c>
    </row>
    <row r="39" spans="1:6" x14ac:dyDescent="0.25">
      <c r="A39" s="88">
        <v>128</v>
      </c>
      <c r="B39" s="148" t="s">
        <v>42</v>
      </c>
      <c r="C39" s="7">
        <v>33</v>
      </c>
      <c r="D39" s="18">
        <v>38</v>
      </c>
      <c r="E39" s="98" t="s">
        <v>43</v>
      </c>
      <c r="F39" s="7">
        <v>33</v>
      </c>
    </row>
    <row r="40" spans="1:6" x14ac:dyDescent="0.25">
      <c r="A40" s="88">
        <v>134</v>
      </c>
      <c r="B40" s="148" t="s">
        <v>42</v>
      </c>
      <c r="C40" s="7">
        <v>34</v>
      </c>
      <c r="D40" s="18">
        <v>13</v>
      </c>
      <c r="E40" s="98" t="s">
        <v>44</v>
      </c>
      <c r="F40" s="7">
        <v>34</v>
      </c>
    </row>
    <row r="41" spans="1:6" x14ac:dyDescent="0.25">
      <c r="A41" s="88">
        <v>135</v>
      </c>
      <c r="B41" s="148" t="s">
        <v>42</v>
      </c>
      <c r="C41" s="7">
        <v>35</v>
      </c>
      <c r="D41" s="18">
        <v>25</v>
      </c>
      <c r="E41" s="98" t="s">
        <v>44</v>
      </c>
      <c r="F41" s="7">
        <v>35</v>
      </c>
    </row>
    <row r="42" spans="1:6" x14ac:dyDescent="0.25">
      <c r="A42" s="88">
        <v>142</v>
      </c>
      <c r="B42" s="148" t="s">
        <v>42</v>
      </c>
      <c r="C42" s="7">
        <v>36</v>
      </c>
      <c r="D42" s="18">
        <v>39</v>
      </c>
      <c r="E42" s="98" t="s">
        <v>44</v>
      </c>
      <c r="F42" s="7">
        <v>36</v>
      </c>
    </row>
    <row r="43" spans="1:6" x14ac:dyDescent="0.25">
      <c r="A43" s="88">
        <v>145</v>
      </c>
      <c r="B43" s="148" t="s">
        <v>45</v>
      </c>
      <c r="C43" s="7">
        <v>37</v>
      </c>
      <c r="D43" s="18">
        <v>45</v>
      </c>
      <c r="E43" s="98" t="s">
        <v>44</v>
      </c>
      <c r="F43" s="7">
        <v>37</v>
      </c>
    </row>
    <row r="44" spans="1:6" x14ac:dyDescent="0.25">
      <c r="A44" s="88">
        <v>115</v>
      </c>
      <c r="B44" s="148" t="s">
        <v>46</v>
      </c>
      <c r="C44" s="7">
        <v>38</v>
      </c>
      <c r="D44" s="18">
        <v>68</v>
      </c>
      <c r="E44" s="98" t="s">
        <v>44</v>
      </c>
      <c r="F44" s="7">
        <v>38</v>
      </c>
    </row>
    <row r="45" spans="1:6" x14ac:dyDescent="0.25">
      <c r="A45" s="88">
        <v>117</v>
      </c>
      <c r="B45" s="148" t="s">
        <v>46</v>
      </c>
      <c r="C45" s="7">
        <v>39</v>
      </c>
      <c r="D45" s="18">
        <v>71</v>
      </c>
      <c r="E45" s="98" t="s">
        <v>44</v>
      </c>
      <c r="F45" s="7">
        <v>39</v>
      </c>
    </row>
    <row r="46" spans="1:6" x14ac:dyDescent="0.25">
      <c r="A46" s="88">
        <v>118</v>
      </c>
      <c r="B46" s="148" t="s">
        <v>46</v>
      </c>
      <c r="C46" s="7">
        <v>40</v>
      </c>
      <c r="D46" s="18">
        <v>19</v>
      </c>
      <c r="E46" s="98" t="s">
        <v>47</v>
      </c>
      <c r="F46" s="7">
        <v>40</v>
      </c>
    </row>
    <row r="47" spans="1:6" x14ac:dyDescent="0.25">
      <c r="A47" s="88">
        <v>140</v>
      </c>
      <c r="B47" s="148" t="s">
        <v>46</v>
      </c>
      <c r="C47" s="7">
        <v>41</v>
      </c>
      <c r="D47" s="18">
        <v>21</v>
      </c>
      <c r="E47" s="98" t="s">
        <v>47</v>
      </c>
      <c r="F47" s="7">
        <v>41</v>
      </c>
    </row>
    <row r="48" spans="1:6" x14ac:dyDescent="0.25">
      <c r="A48" s="88">
        <v>160</v>
      </c>
      <c r="B48" s="148" t="s">
        <v>46</v>
      </c>
      <c r="C48" s="7">
        <v>42</v>
      </c>
      <c r="D48" s="18">
        <v>37</v>
      </c>
      <c r="E48" s="98" t="s">
        <v>47</v>
      </c>
      <c r="F48" s="7">
        <v>42</v>
      </c>
    </row>
    <row r="49" spans="1:6" x14ac:dyDescent="0.25">
      <c r="A49" s="88">
        <v>169</v>
      </c>
      <c r="B49" s="148" t="s">
        <v>46</v>
      </c>
      <c r="C49" s="7">
        <v>43</v>
      </c>
      <c r="D49" s="18">
        <v>42</v>
      </c>
      <c r="E49" s="98" t="s">
        <v>47</v>
      </c>
      <c r="F49" s="7">
        <v>43</v>
      </c>
    </row>
    <row r="50" spans="1:6" x14ac:dyDescent="0.25">
      <c r="A50" s="88">
        <v>171</v>
      </c>
      <c r="B50" s="148" t="s">
        <v>46</v>
      </c>
      <c r="C50" s="7">
        <v>44</v>
      </c>
      <c r="D50" s="18">
        <v>46</v>
      </c>
      <c r="E50" s="98" t="s">
        <v>47</v>
      </c>
      <c r="F50" s="7">
        <v>44</v>
      </c>
    </row>
    <row r="51" spans="1:6" x14ac:dyDescent="0.25">
      <c r="A51" s="88">
        <v>173</v>
      </c>
      <c r="B51" s="148" t="s">
        <v>46</v>
      </c>
      <c r="C51" s="7">
        <v>45</v>
      </c>
      <c r="D51" s="18">
        <v>53</v>
      </c>
      <c r="E51" s="98" t="s">
        <v>47</v>
      </c>
      <c r="F51" s="7">
        <v>45</v>
      </c>
    </row>
    <row r="52" spans="1:6" x14ac:dyDescent="0.25">
      <c r="A52" s="88">
        <v>102</v>
      </c>
      <c r="B52" s="148" t="s">
        <v>48</v>
      </c>
      <c r="C52" s="7">
        <v>46</v>
      </c>
      <c r="D52" s="18">
        <v>66</v>
      </c>
      <c r="E52" s="98" t="s">
        <v>47</v>
      </c>
      <c r="F52" s="7">
        <v>46</v>
      </c>
    </row>
    <row r="53" spans="1:6" ht="15.75" thickBot="1" x14ac:dyDescent="0.3">
      <c r="A53" s="88">
        <v>105</v>
      </c>
      <c r="B53" s="148" t="s">
        <v>48</v>
      </c>
      <c r="C53" s="7">
        <v>47</v>
      </c>
      <c r="D53" s="22">
        <v>70</v>
      </c>
      <c r="E53" s="99" t="s">
        <v>47</v>
      </c>
      <c r="F53" s="7">
        <v>47</v>
      </c>
    </row>
    <row r="54" spans="1:6" x14ac:dyDescent="0.25">
      <c r="A54" s="88">
        <v>148</v>
      </c>
      <c r="B54" s="148" t="s">
        <v>48</v>
      </c>
      <c r="C54" s="7">
        <v>48</v>
      </c>
    </row>
    <row r="55" spans="1:6" x14ac:dyDescent="0.25">
      <c r="A55" s="88">
        <v>152</v>
      </c>
      <c r="B55" s="148" t="s">
        <v>48</v>
      </c>
      <c r="C55" s="7">
        <v>49</v>
      </c>
    </row>
    <row r="56" spans="1:6" x14ac:dyDescent="0.25">
      <c r="A56" s="88">
        <v>159</v>
      </c>
      <c r="B56" s="148" t="s">
        <v>48</v>
      </c>
      <c r="C56" s="7">
        <v>50</v>
      </c>
    </row>
    <row r="57" spans="1:6" x14ac:dyDescent="0.25">
      <c r="A57" s="88">
        <v>162</v>
      </c>
      <c r="B57" s="148" t="s">
        <v>48</v>
      </c>
      <c r="C57" s="7">
        <v>51</v>
      </c>
    </row>
    <row r="58" spans="1:6" x14ac:dyDescent="0.25">
      <c r="A58" s="88">
        <v>165</v>
      </c>
      <c r="B58" s="148" t="s">
        <v>48</v>
      </c>
      <c r="C58" s="7">
        <v>52</v>
      </c>
    </row>
    <row r="59" spans="1:6" x14ac:dyDescent="0.25">
      <c r="A59" s="88">
        <v>166</v>
      </c>
      <c r="B59" s="148" t="s">
        <v>48</v>
      </c>
      <c r="C59" s="7">
        <v>53</v>
      </c>
    </row>
    <row r="60" spans="1:6" x14ac:dyDescent="0.25">
      <c r="A60" s="88">
        <v>168</v>
      </c>
      <c r="B60" s="148" t="s">
        <v>48</v>
      </c>
      <c r="C60" s="7">
        <v>54</v>
      </c>
    </row>
    <row r="61" spans="1:6" x14ac:dyDescent="0.25">
      <c r="A61" s="88">
        <v>108</v>
      </c>
      <c r="B61" s="148" t="s">
        <v>49</v>
      </c>
      <c r="C61" s="7">
        <v>55</v>
      </c>
    </row>
    <row r="62" spans="1:6" x14ac:dyDescent="0.25">
      <c r="A62" s="88">
        <v>112</v>
      </c>
      <c r="B62" s="148" t="s">
        <v>49</v>
      </c>
      <c r="C62" s="7">
        <v>56</v>
      </c>
    </row>
    <row r="63" spans="1:6" x14ac:dyDescent="0.25">
      <c r="A63" s="88">
        <v>119</v>
      </c>
      <c r="B63" s="148" t="s">
        <v>49</v>
      </c>
      <c r="C63" s="7">
        <v>57</v>
      </c>
    </row>
    <row r="64" spans="1:6" x14ac:dyDescent="0.25">
      <c r="A64" s="88">
        <v>127</v>
      </c>
      <c r="B64" s="148" t="s">
        <v>49</v>
      </c>
      <c r="C64" s="7">
        <v>58</v>
      </c>
    </row>
    <row r="65" spans="1:3" x14ac:dyDescent="0.25">
      <c r="A65" s="88">
        <v>131</v>
      </c>
      <c r="B65" s="148" t="s">
        <v>49</v>
      </c>
      <c r="C65" s="7">
        <v>59</v>
      </c>
    </row>
    <row r="66" spans="1:3" x14ac:dyDescent="0.25">
      <c r="A66" s="88">
        <v>133</v>
      </c>
      <c r="B66" s="148" t="s">
        <v>49</v>
      </c>
      <c r="C66" s="7">
        <v>60</v>
      </c>
    </row>
    <row r="67" spans="1:3" ht="15.75" thickBot="1" x14ac:dyDescent="0.3">
      <c r="A67" s="89">
        <v>139</v>
      </c>
      <c r="B67" s="150" t="s">
        <v>50</v>
      </c>
      <c r="C67" s="7">
        <v>61</v>
      </c>
    </row>
  </sheetData>
  <mergeCells count="1">
    <mergeCell ref="I11:J1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workbookViewId="0"/>
  </sheetViews>
  <sheetFormatPr defaultRowHeight="15" x14ac:dyDescent="0.25"/>
  <cols>
    <col min="1" max="1" width="9.28515625" style="2" bestFit="1" customWidth="1"/>
    <col min="2" max="2" width="20.7109375" style="2" customWidth="1"/>
    <col min="3" max="3" width="3" style="2" bestFit="1" customWidth="1"/>
    <col min="4" max="4" width="9.28515625" style="2" bestFit="1" customWidth="1"/>
    <col min="5" max="5" width="10.140625" style="2" bestFit="1" customWidth="1"/>
    <col min="6" max="6" width="5.5703125" style="2" customWidth="1"/>
    <col min="7" max="7" width="8.7109375" style="2" customWidth="1"/>
    <col min="8" max="8" width="13.5703125" style="2" bestFit="1" customWidth="1"/>
    <col min="9" max="15" width="5.5703125" style="2" bestFit="1" customWidth="1"/>
    <col min="16" max="16" width="7.7109375" style="2" customWidth="1"/>
    <col min="17" max="17" width="5.5703125" style="2" bestFit="1" customWidth="1"/>
    <col min="18" max="18" width="3.28515625" style="2" bestFit="1" customWidth="1"/>
    <col min="19" max="19" width="2.5703125" style="2" customWidth="1"/>
    <col min="20" max="20" width="8" style="2" bestFit="1" customWidth="1"/>
    <col min="21" max="21" width="13.7109375" style="2" bestFit="1" customWidth="1"/>
    <col min="22" max="23" width="9.28515625" style="2" bestFit="1" customWidth="1"/>
    <col min="24" max="24" width="15" style="2" bestFit="1" customWidth="1"/>
  </cols>
  <sheetData>
    <row r="1" spans="1:24" x14ac:dyDescent="0.25">
      <c r="A1" s="2" t="s">
        <v>85</v>
      </c>
      <c r="D1" s="35" t="s">
        <v>252</v>
      </c>
      <c r="E1" s="36" t="s">
        <v>253</v>
      </c>
      <c r="H1" s="121" t="s">
        <v>217</v>
      </c>
      <c r="I1" s="116" t="s">
        <v>1</v>
      </c>
      <c r="J1" s="114" t="s">
        <v>2</v>
      </c>
      <c r="K1" s="114" t="s">
        <v>3</v>
      </c>
      <c r="L1" s="114" t="s">
        <v>4</v>
      </c>
      <c r="M1" s="114" t="s">
        <v>5</v>
      </c>
      <c r="N1" s="124" t="s">
        <v>6</v>
      </c>
      <c r="O1" s="85" t="s">
        <v>7</v>
      </c>
      <c r="U1"/>
      <c r="V1"/>
      <c r="W1"/>
      <c r="X1"/>
    </row>
    <row r="2" spans="1:24" x14ac:dyDescent="0.25">
      <c r="A2" s="2" t="s">
        <v>73</v>
      </c>
      <c r="H2" s="122" t="s">
        <v>209</v>
      </c>
      <c r="I2" s="117">
        <v>10</v>
      </c>
      <c r="J2" s="113">
        <v>3</v>
      </c>
      <c r="K2" s="113">
        <v>12</v>
      </c>
      <c r="L2" s="113">
        <v>3</v>
      </c>
      <c r="M2" s="113">
        <v>3</v>
      </c>
      <c r="N2" s="125">
        <v>1</v>
      </c>
      <c r="O2" s="134">
        <v>32</v>
      </c>
      <c r="Q2" s="38" t="s">
        <v>24</v>
      </c>
      <c r="U2"/>
      <c r="V2"/>
      <c r="W2"/>
      <c r="X2"/>
    </row>
    <row r="3" spans="1:24" x14ac:dyDescent="0.25">
      <c r="H3" s="135" t="s">
        <v>210</v>
      </c>
      <c r="I3" s="132">
        <v>9</v>
      </c>
      <c r="J3" s="107">
        <v>5</v>
      </c>
      <c r="K3" s="107">
        <v>16</v>
      </c>
      <c r="L3" s="107">
        <v>6</v>
      </c>
      <c r="M3" s="107">
        <v>4</v>
      </c>
      <c r="N3" s="108">
        <v>2</v>
      </c>
      <c r="O3" s="109">
        <v>42</v>
      </c>
      <c r="Q3" s="40" t="s">
        <v>90</v>
      </c>
      <c r="U3"/>
      <c r="V3"/>
      <c r="W3"/>
      <c r="X3"/>
    </row>
    <row r="4" spans="1:24" x14ac:dyDescent="0.25">
      <c r="A4" s="2" t="s">
        <v>237</v>
      </c>
      <c r="H4" s="162" t="s">
        <v>12</v>
      </c>
      <c r="I4" s="161">
        <v>19</v>
      </c>
      <c r="J4" s="93">
        <v>8</v>
      </c>
      <c r="K4" s="93">
        <v>28</v>
      </c>
      <c r="L4" s="93">
        <v>9</v>
      </c>
      <c r="M4" s="93">
        <v>7</v>
      </c>
      <c r="N4" s="94">
        <v>3</v>
      </c>
      <c r="O4" s="4">
        <v>74</v>
      </c>
      <c r="Q4" s="40" t="s">
        <v>88</v>
      </c>
      <c r="U4"/>
      <c r="V4"/>
      <c r="W4"/>
      <c r="X4"/>
    </row>
    <row r="5" spans="1:24" ht="15.75" thickBot="1" x14ac:dyDescent="0.3">
      <c r="A5" s="2" t="s">
        <v>53</v>
      </c>
      <c r="D5" s="2" t="s">
        <v>54</v>
      </c>
      <c r="H5" s="123" t="s">
        <v>18</v>
      </c>
      <c r="I5" s="133">
        <v>0.25675675675675674</v>
      </c>
      <c r="J5" s="130">
        <v>0.10810810810810811</v>
      </c>
      <c r="K5" s="130">
        <v>0.3783783783783784</v>
      </c>
      <c r="L5" s="130">
        <v>0.12162162162162163</v>
      </c>
      <c r="M5" s="130">
        <v>9.45945945945946E-2</v>
      </c>
      <c r="N5" s="136">
        <v>4.0540540540540543E-2</v>
      </c>
      <c r="O5" s="25"/>
      <c r="Q5" s="40" t="s">
        <v>89</v>
      </c>
      <c r="R5" s="66" t="s">
        <v>74</v>
      </c>
      <c r="U5"/>
      <c r="V5"/>
      <c r="W5"/>
      <c r="X5"/>
    </row>
    <row r="6" spans="1:24" ht="15.75" thickBot="1" x14ac:dyDescent="0.3">
      <c r="A6" s="222" t="s">
        <v>55</v>
      </c>
      <c r="B6" s="221" t="s">
        <v>16</v>
      </c>
      <c r="D6" s="222" t="s">
        <v>55</v>
      </c>
      <c r="E6" s="221" t="s">
        <v>16</v>
      </c>
      <c r="H6" s="62"/>
      <c r="I6" s="46"/>
      <c r="J6" s="46"/>
      <c r="K6" s="46"/>
      <c r="L6" s="46"/>
      <c r="M6" s="46"/>
      <c r="N6" s="46"/>
      <c r="O6" s="61"/>
      <c r="U6"/>
      <c r="V6"/>
      <c r="W6"/>
      <c r="X6"/>
    </row>
    <row r="7" spans="1:24" x14ac:dyDescent="0.25">
      <c r="A7" s="151">
        <v>113</v>
      </c>
      <c r="B7" s="147" t="s">
        <v>56</v>
      </c>
      <c r="C7" s="7">
        <v>1</v>
      </c>
      <c r="D7" s="151">
        <v>2</v>
      </c>
      <c r="E7" s="147" t="s">
        <v>57</v>
      </c>
      <c r="F7" s="7">
        <v>1</v>
      </c>
      <c r="H7" s="145" t="s">
        <v>218</v>
      </c>
      <c r="I7" s="146" t="s">
        <v>8</v>
      </c>
      <c r="J7" s="102" t="s">
        <v>9</v>
      </c>
      <c r="K7" s="102" t="s">
        <v>10</v>
      </c>
      <c r="L7" s="103" t="s">
        <v>11</v>
      </c>
      <c r="M7" s="104" t="s">
        <v>12</v>
      </c>
      <c r="N7" s="46"/>
      <c r="O7" s="61"/>
      <c r="U7"/>
      <c r="V7"/>
      <c r="W7"/>
      <c r="X7"/>
    </row>
    <row r="8" spans="1:24" x14ac:dyDescent="0.25">
      <c r="A8" s="152">
        <v>136</v>
      </c>
      <c r="B8" s="149" t="s">
        <v>56</v>
      </c>
      <c r="C8" s="7">
        <v>2</v>
      </c>
      <c r="D8" s="152">
        <v>5</v>
      </c>
      <c r="E8" s="149" t="s">
        <v>58</v>
      </c>
      <c r="F8" s="7">
        <v>2</v>
      </c>
      <c r="H8" s="140" t="s">
        <v>209</v>
      </c>
      <c r="I8" s="141">
        <v>10</v>
      </c>
      <c r="J8" s="142">
        <v>3</v>
      </c>
      <c r="K8" s="142">
        <v>19</v>
      </c>
      <c r="L8" s="143">
        <v>0</v>
      </c>
      <c r="M8" s="144">
        <v>32</v>
      </c>
      <c r="N8" s="62"/>
      <c r="O8" s="37"/>
      <c r="P8" s="37"/>
      <c r="Q8" s="37"/>
      <c r="U8"/>
      <c r="V8"/>
      <c r="W8"/>
      <c r="X8"/>
    </row>
    <row r="9" spans="1:24" ht="15.75" thickBot="1" x14ac:dyDescent="0.3">
      <c r="A9" s="152">
        <v>152</v>
      </c>
      <c r="B9" s="149" t="s">
        <v>21</v>
      </c>
      <c r="C9" s="7">
        <v>3</v>
      </c>
      <c r="D9" s="152">
        <v>7</v>
      </c>
      <c r="E9" s="149" t="s">
        <v>59</v>
      </c>
      <c r="F9" s="7">
        <v>3</v>
      </c>
      <c r="H9" s="123" t="s">
        <v>18</v>
      </c>
      <c r="I9" s="133">
        <v>0.3125</v>
      </c>
      <c r="J9" s="130">
        <v>9.375E-2</v>
      </c>
      <c r="K9" s="130">
        <v>0.59375</v>
      </c>
      <c r="L9" s="126">
        <v>0</v>
      </c>
      <c r="M9" s="120"/>
      <c r="N9" s="61"/>
      <c r="O9" s="62"/>
      <c r="P9" s="3"/>
      <c r="U9"/>
      <c r="V9"/>
      <c r="W9"/>
      <c r="X9"/>
    </row>
    <row r="10" spans="1:24" ht="15.75" thickBot="1" x14ac:dyDescent="0.3">
      <c r="A10" s="152">
        <v>105</v>
      </c>
      <c r="B10" s="149" t="s">
        <v>60</v>
      </c>
      <c r="C10" s="7">
        <v>4</v>
      </c>
      <c r="D10" s="152">
        <v>8</v>
      </c>
      <c r="E10" s="149" t="s">
        <v>61</v>
      </c>
      <c r="F10" s="7">
        <v>4</v>
      </c>
      <c r="N10" s="61"/>
      <c r="O10" s="62"/>
      <c r="P10" s="3"/>
      <c r="U10"/>
      <c r="V10"/>
      <c r="W10"/>
      <c r="X10"/>
    </row>
    <row r="11" spans="1:24" x14ac:dyDescent="0.25">
      <c r="A11" s="152">
        <v>143</v>
      </c>
      <c r="B11" s="149" t="s">
        <v>62</v>
      </c>
      <c r="C11" s="7">
        <v>5</v>
      </c>
      <c r="D11" s="152">
        <v>12</v>
      </c>
      <c r="E11" s="149" t="s">
        <v>63</v>
      </c>
      <c r="F11" s="7">
        <v>5</v>
      </c>
      <c r="H11" s="47" t="s">
        <v>211</v>
      </c>
      <c r="I11" s="277" t="s">
        <v>201</v>
      </c>
      <c r="J11" s="278"/>
      <c r="N11" s="61"/>
      <c r="O11" s="62"/>
      <c r="P11" s="3"/>
      <c r="U11"/>
      <c r="V11"/>
      <c r="W11"/>
      <c r="X11"/>
    </row>
    <row r="12" spans="1:24" x14ac:dyDescent="0.25">
      <c r="A12" s="152">
        <v>145</v>
      </c>
      <c r="B12" s="149" t="s">
        <v>64</v>
      </c>
      <c r="C12" s="7">
        <v>6</v>
      </c>
      <c r="D12" s="152">
        <v>15</v>
      </c>
      <c r="E12" s="149" t="s">
        <v>65</v>
      </c>
      <c r="F12" s="7">
        <v>6</v>
      </c>
      <c r="H12" s="48" t="s">
        <v>202</v>
      </c>
      <c r="I12" s="49" t="s">
        <v>27</v>
      </c>
      <c r="J12" s="51" t="s">
        <v>28</v>
      </c>
      <c r="O12" s="3"/>
      <c r="P12" s="3"/>
      <c r="U12"/>
      <c r="V12"/>
      <c r="W12"/>
      <c r="X12"/>
    </row>
    <row r="13" spans="1:24" ht="15.75" thickBot="1" x14ac:dyDescent="0.3">
      <c r="A13" s="152">
        <v>122</v>
      </c>
      <c r="B13" s="149" t="s">
        <v>29</v>
      </c>
      <c r="C13" s="7">
        <v>7</v>
      </c>
      <c r="D13" s="152">
        <v>16</v>
      </c>
      <c r="E13" s="149" t="s">
        <v>65</v>
      </c>
      <c r="F13" s="7">
        <v>7</v>
      </c>
      <c r="H13" s="55" t="s">
        <v>201</v>
      </c>
      <c r="I13" s="64">
        <v>0.75383491599707819</v>
      </c>
      <c r="J13" s="65">
        <v>0.54100000000000004</v>
      </c>
      <c r="K13" s="40"/>
      <c r="L13" s="40"/>
      <c r="M13" s="40"/>
      <c r="O13" s="3"/>
      <c r="P13" s="3"/>
      <c r="R13" s="3"/>
      <c r="S13" s="3"/>
      <c r="U13"/>
      <c r="V13"/>
      <c r="W13"/>
      <c r="X13"/>
    </row>
    <row r="14" spans="1:24" x14ac:dyDescent="0.25">
      <c r="A14" s="152">
        <v>137</v>
      </c>
      <c r="B14" s="149" t="s">
        <v>29</v>
      </c>
      <c r="C14" s="7">
        <v>8</v>
      </c>
      <c r="D14" s="152">
        <v>20</v>
      </c>
      <c r="E14" s="149" t="s">
        <v>66</v>
      </c>
      <c r="F14" s="7">
        <v>8</v>
      </c>
      <c r="L14" s="70"/>
      <c r="M14" s="70"/>
      <c r="O14" s="3"/>
      <c r="P14" s="3"/>
      <c r="Q14" s="3"/>
      <c r="R14" s="3"/>
      <c r="S14" s="3"/>
      <c r="U14"/>
      <c r="V14"/>
      <c r="W14"/>
      <c r="X14"/>
    </row>
    <row r="15" spans="1:24" x14ac:dyDescent="0.25">
      <c r="A15" s="152">
        <v>153</v>
      </c>
      <c r="B15" s="149" t="s">
        <v>29</v>
      </c>
      <c r="C15" s="7">
        <v>9</v>
      </c>
      <c r="D15" s="152">
        <v>21</v>
      </c>
      <c r="E15" s="149" t="s">
        <v>63</v>
      </c>
      <c r="F15" s="7">
        <v>9</v>
      </c>
      <c r="L15" s="70"/>
      <c r="M15" s="70"/>
      <c r="O15" s="3"/>
      <c r="P15" s="3"/>
      <c r="Q15" s="3"/>
      <c r="R15" s="3"/>
      <c r="S15" s="3"/>
      <c r="U15"/>
      <c r="V15"/>
      <c r="W15"/>
      <c r="X15"/>
    </row>
    <row r="16" spans="1:24" x14ac:dyDescent="0.25">
      <c r="A16" s="152">
        <v>154</v>
      </c>
      <c r="B16" s="149" t="s">
        <v>29</v>
      </c>
      <c r="C16" s="7">
        <v>10</v>
      </c>
      <c r="D16" s="152">
        <v>26</v>
      </c>
      <c r="E16" s="149" t="s">
        <v>61</v>
      </c>
      <c r="F16" s="7">
        <v>10</v>
      </c>
      <c r="K16" s="127"/>
      <c r="L16" s="127"/>
      <c r="M16" s="5"/>
      <c r="N16" s="3"/>
      <c r="O16" s="3"/>
      <c r="P16" s="3"/>
      <c r="Q16" s="3"/>
      <c r="R16" s="3"/>
      <c r="U16"/>
      <c r="V16"/>
      <c r="W16"/>
      <c r="X16"/>
    </row>
    <row r="17" spans="1:24" x14ac:dyDescent="0.25">
      <c r="A17" s="152">
        <v>101</v>
      </c>
      <c r="B17" s="149" t="s">
        <v>37</v>
      </c>
      <c r="C17" s="7">
        <v>11</v>
      </c>
      <c r="D17" s="152">
        <v>29</v>
      </c>
      <c r="E17" s="149" t="s">
        <v>65</v>
      </c>
      <c r="F17" s="7">
        <v>11</v>
      </c>
      <c r="H17" s="28"/>
      <c r="K17" s="127"/>
      <c r="L17" s="127"/>
      <c r="N17" s="3"/>
      <c r="O17" s="3"/>
      <c r="P17" s="3"/>
      <c r="Q17" s="3"/>
      <c r="R17" s="3"/>
      <c r="U17"/>
      <c r="V17"/>
      <c r="W17"/>
      <c r="X17"/>
    </row>
    <row r="18" spans="1:24" x14ac:dyDescent="0.25">
      <c r="A18" s="152">
        <v>141</v>
      </c>
      <c r="B18" s="149" t="s">
        <v>39</v>
      </c>
      <c r="C18" s="7">
        <v>12</v>
      </c>
      <c r="D18" s="152">
        <v>31</v>
      </c>
      <c r="E18" s="149" t="s">
        <v>61</v>
      </c>
      <c r="F18" s="7">
        <v>12</v>
      </c>
      <c r="G18" s="3"/>
      <c r="H18" s="28"/>
      <c r="K18" s="127"/>
      <c r="L18" s="127"/>
      <c r="N18" s="3"/>
      <c r="O18" s="3"/>
      <c r="P18" s="3"/>
      <c r="Q18" s="3"/>
      <c r="R18" s="3"/>
      <c r="U18"/>
      <c r="V18"/>
      <c r="W18"/>
      <c r="X18"/>
    </row>
    <row r="19" spans="1:24" x14ac:dyDescent="0.25">
      <c r="A19" s="152">
        <v>111</v>
      </c>
      <c r="B19" s="149" t="s">
        <v>42</v>
      </c>
      <c r="C19" s="7">
        <v>13</v>
      </c>
      <c r="D19" s="152">
        <v>32</v>
      </c>
      <c r="E19" s="149" t="s">
        <v>63</v>
      </c>
      <c r="F19" s="7">
        <v>13</v>
      </c>
      <c r="G19" s="3"/>
      <c r="N19" s="3"/>
      <c r="O19" s="3"/>
      <c r="P19" s="3"/>
      <c r="Q19" s="3"/>
      <c r="R19" s="3"/>
      <c r="U19"/>
      <c r="V19"/>
      <c r="W19"/>
      <c r="X19"/>
    </row>
    <row r="20" spans="1:24" x14ac:dyDescent="0.25">
      <c r="A20" s="152">
        <v>156</v>
      </c>
      <c r="B20" s="149" t="s">
        <v>48</v>
      </c>
      <c r="C20" s="7">
        <v>14</v>
      </c>
      <c r="D20" s="152">
        <v>33</v>
      </c>
      <c r="E20" s="149" t="s">
        <v>61</v>
      </c>
      <c r="F20" s="7">
        <v>14</v>
      </c>
      <c r="G20" s="3"/>
      <c r="N20" s="3"/>
      <c r="O20" s="3"/>
      <c r="P20" s="3"/>
      <c r="Q20" s="3"/>
      <c r="R20" s="3"/>
      <c r="U20"/>
      <c r="V20"/>
      <c r="W20"/>
      <c r="X20"/>
    </row>
    <row r="21" spans="1:24" x14ac:dyDescent="0.25">
      <c r="A21" s="152">
        <v>158</v>
      </c>
      <c r="B21" s="149" t="s">
        <v>48</v>
      </c>
      <c r="C21" s="7">
        <v>15</v>
      </c>
      <c r="D21" s="152">
        <v>35</v>
      </c>
      <c r="E21" s="149" t="s">
        <v>67</v>
      </c>
      <c r="F21" s="7">
        <v>15</v>
      </c>
      <c r="G21" s="3"/>
      <c r="N21" s="3"/>
      <c r="O21" s="3"/>
      <c r="P21" s="3"/>
      <c r="Q21" s="3"/>
      <c r="R21" s="3"/>
      <c r="U21"/>
      <c r="V21"/>
      <c r="W21"/>
      <c r="X21"/>
    </row>
    <row r="22" spans="1:24" ht="15.75" thickBot="1" x14ac:dyDescent="0.3">
      <c r="A22" s="153">
        <v>110</v>
      </c>
      <c r="B22" s="154" t="s">
        <v>49</v>
      </c>
      <c r="C22" s="7">
        <v>16</v>
      </c>
      <c r="D22" s="152">
        <v>36</v>
      </c>
      <c r="E22" s="149" t="s">
        <v>63</v>
      </c>
      <c r="F22" s="7">
        <v>16</v>
      </c>
      <c r="U22"/>
      <c r="V22"/>
      <c r="W22"/>
      <c r="X22"/>
    </row>
    <row r="23" spans="1:24" x14ac:dyDescent="0.25">
      <c r="D23" s="152">
        <v>41</v>
      </c>
      <c r="E23" s="149" t="s">
        <v>68</v>
      </c>
      <c r="F23" s="7">
        <v>17</v>
      </c>
      <c r="U23"/>
      <c r="V23"/>
      <c r="W23"/>
      <c r="X23"/>
    </row>
    <row r="24" spans="1:24" x14ac:dyDescent="0.25">
      <c r="B24" s="41"/>
      <c r="D24" s="152">
        <v>43</v>
      </c>
      <c r="E24" s="149" t="s">
        <v>69</v>
      </c>
      <c r="F24" s="7">
        <v>18</v>
      </c>
      <c r="U24"/>
      <c r="V24"/>
      <c r="W24"/>
      <c r="X24"/>
    </row>
    <row r="25" spans="1:24" x14ac:dyDescent="0.25">
      <c r="D25" s="152">
        <v>50</v>
      </c>
      <c r="E25" s="149" t="s">
        <v>70</v>
      </c>
      <c r="F25" s="7">
        <v>19</v>
      </c>
      <c r="U25"/>
      <c r="V25"/>
      <c r="W25"/>
      <c r="X25"/>
    </row>
    <row r="26" spans="1:24" x14ac:dyDescent="0.25">
      <c r="D26" s="152">
        <v>51</v>
      </c>
      <c r="E26" s="149" t="s">
        <v>71</v>
      </c>
      <c r="F26" s="7">
        <v>20</v>
      </c>
      <c r="U26"/>
      <c r="V26"/>
      <c r="W26"/>
      <c r="X26"/>
    </row>
    <row r="27" spans="1:24" ht="15.75" thickBot="1" x14ac:dyDescent="0.3">
      <c r="D27" s="153">
        <v>57</v>
      </c>
      <c r="E27" s="154" t="s">
        <v>72</v>
      </c>
      <c r="F27" s="7">
        <v>21</v>
      </c>
      <c r="U27"/>
      <c r="V27"/>
      <c r="W27"/>
      <c r="X27"/>
    </row>
  </sheetData>
  <mergeCells count="1">
    <mergeCell ref="I11:J1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7"/>
  <sheetViews>
    <sheetView workbookViewId="0"/>
  </sheetViews>
  <sheetFormatPr defaultRowHeight="15" x14ac:dyDescent="0.25"/>
  <cols>
    <col min="1" max="1" width="9.140625" style="2"/>
    <col min="2" max="2" width="23.140625" style="2" customWidth="1"/>
    <col min="3" max="3" width="3" style="2" bestFit="1" customWidth="1"/>
    <col min="4" max="4" width="9.140625" style="2"/>
    <col min="5" max="5" width="10.140625" style="7" bestFit="1" customWidth="1"/>
    <col min="6" max="6" width="4" style="2" customWidth="1"/>
    <col min="7" max="7" width="8.7109375" style="2" customWidth="1"/>
    <col min="8" max="8" width="13.5703125" style="2" bestFit="1" customWidth="1"/>
    <col min="9" max="9" width="5.5703125" style="2" bestFit="1" customWidth="1"/>
    <col min="10" max="10" width="5.5703125" style="7" bestFit="1" customWidth="1"/>
    <col min="11" max="14" width="5.5703125" style="3" bestFit="1" customWidth="1"/>
    <col min="15" max="15" width="3.85546875" style="3" customWidth="1"/>
    <col min="16" max="16" width="6.85546875" style="3" customWidth="1"/>
    <col min="17" max="17" width="8.42578125" style="3" customWidth="1"/>
    <col min="18" max="18" width="6.28515625" style="3" customWidth="1"/>
    <col min="19" max="19" width="2.5703125" style="3" customWidth="1"/>
    <col min="20" max="20" width="7.85546875" style="3" customWidth="1"/>
    <col min="21" max="22" width="6" style="3" customWidth="1"/>
    <col min="23" max="23" width="9.140625" style="2"/>
  </cols>
  <sheetData>
    <row r="1" spans="1:23" ht="15.75" thickBot="1" x14ac:dyDescent="0.3">
      <c r="A1" s="2" t="s">
        <v>95</v>
      </c>
      <c r="D1" s="3" t="s">
        <v>254</v>
      </c>
      <c r="E1" s="3" t="s">
        <v>255</v>
      </c>
      <c r="H1" s="79" t="s">
        <v>217</v>
      </c>
      <c r="I1" s="159" t="s">
        <v>1</v>
      </c>
      <c r="J1" s="158" t="s">
        <v>2</v>
      </c>
      <c r="K1" s="158" t="s">
        <v>3</v>
      </c>
      <c r="L1" s="158" t="s">
        <v>4</v>
      </c>
      <c r="M1" s="158" t="s">
        <v>5</v>
      </c>
      <c r="N1" s="160" t="s">
        <v>6</v>
      </c>
      <c r="O1" s="80" t="s">
        <v>7</v>
      </c>
      <c r="S1" s="2"/>
      <c r="T1"/>
      <c r="U1"/>
      <c r="V1"/>
      <c r="W1"/>
    </row>
    <row r="2" spans="1:23" x14ac:dyDescent="0.25">
      <c r="A2" s="2" t="s">
        <v>86</v>
      </c>
      <c r="H2" s="14" t="s">
        <v>212</v>
      </c>
      <c r="I2" s="17">
        <v>11</v>
      </c>
      <c r="J2" s="91">
        <v>5</v>
      </c>
      <c r="K2" s="91">
        <v>14</v>
      </c>
      <c r="L2" s="91">
        <v>7</v>
      </c>
      <c r="M2" s="91">
        <v>4</v>
      </c>
      <c r="N2" s="16">
        <v>1</v>
      </c>
      <c r="O2" s="97">
        <f>SUM(I2:N2)</f>
        <v>42</v>
      </c>
      <c r="Q2" s="38" t="s">
        <v>24</v>
      </c>
      <c r="S2" s="2"/>
      <c r="T2"/>
      <c r="U2"/>
      <c r="V2"/>
      <c r="W2"/>
    </row>
    <row r="3" spans="1:23" x14ac:dyDescent="0.25">
      <c r="H3" s="135" t="s">
        <v>213</v>
      </c>
      <c r="I3" s="132">
        <v>11</v>
      </c>
      <c r="J3" s="107">
        <v>3</v>
      </c>
      <c r="K3" s="107">
        <v>14</v>
      </c>
      <c r="L3" s="107">
        <v>3</v>
      </c>
      <c r="M3" s="107">
        <v>9</v>
      </c>
      <c r="N3" s="108">
        <v>0</v>
      </c>
      <c r="O3" s="109">
        <f>SUM(I3:N3)</f>
        <v>40</v>
      </c>
      <c r="Q3" s="67" t="s">
        <v>92</v>
      </c>
      <c r="S3" s="2"/>
      <c r="T3"/>
      <c r="U3"/>
      <c r="V3"/>
      <c r="W3"/>
    </row>
    <row r="4" spans="1:23" x14ac:dyDescent="0.25">
      <c r="A4" s="2" t="s">
        <v>238</v>
      </c>
      <c r="H4" s="162" t="s">
        <v>12</v>
      </c>
      <c r="I4" s="161">
        <f>SUM(I2:I3)</f>
        <v>22</v>
      </c>
      <c r="J4" s="93">
        <f t="shared" ref="J4:O4" si="0">SUM(J2:J3)</f>
        <v>8</v>
      </c>
      <c r="K4" s="93">
        <f t="shared" si="0"/>
        <v>28</v>
      </c>
      <c r="L4" s="93">
        <f t="shared" si="0"/>
        <v>10</v>
      </c>
      <c r="M4" s="93">
        <f t="shared" si="0"/>
        <v>13</v>
      </c>
      <c r="N4" s="94">
        <f>SUM(N2:N3)</f>
        <v>1</v>
      </c>
      <c r="O4" s="4">
        <f t="shared" si="0"/>
        <v>82</v>
      </c>
      <c r="Q4" s="63" t="s">
        <v>91</v>
      </c>
      <c r="S4" s="2"/>
      <c r="T4"/>
      <c r="U4"/>
      <c r="V4"/>
      <c r="W4"/>
    </row>
    <row r="5" spans="1:23" ht="15.75" thickBot="1" x14ac:dyDescent="0.3">
      <c r="A5" s="2" t="s">
        <v>53</v>
      </c>
      <c r="D5" s="2" t="s">
        <v>54</v>
      </c>
      <c r="H5" s="123" t="s">
        <v>18</v>
      </c>
      <c r="I5" s="133">
        <f>I4/O4</f>
        <v>0.26829268292682928</v>
      </c>
      <c r="J5" s="130">
        <f>J4/O4</f>
        <v>9.7560975609756101E-2</v>
      </c>
      <c r="K5" s="130">
        <f>K4/O4</f>
        <v>0.34146341463414637</v>
      </c>
      <c r="L5" s="130">
        <f>L4/O4</f>
        <v>0.12195121951219512</v>
      </c>
      <c r="M5" s="130">
        <f>M4/O4</f>
        <v>0.15853658536585366</v>
      </c>
      <c r="N5" s="136">
        <f>N4/O4</f>
        <v>1.2195121951219513E-2</v>
      </c>
      <c r="O5" s="25"/>
      <c r="Q5" s="63" t="s">
        <v>87</v>
      </c>
      <c r="R5" s="66" t="s">
        <v>74</v>
      </c>
      <c r="S5" s="2"/>
      <c r="T5"/>
      <c r="U5"/>
      <c r="V5"/>
      <c r="W5"/>
    </row>
    <row r="6" spans="1:23" ht="15.75" thickBot="1" x14ac:dyDescent="0.3">
      <c r="A6" s="200" t="s">
        <v>75</v>
      </c>
      <c r="B6" s="212" t="s">
        <v>16</v>
      </c>
      <c r="C6" s="7"/>
      <c r="D6" s="200" t="s">
        <v>75</v>
      </c>
      <c r="E6" s="212" t="s">
        <v>16</v>
      </c>
      <c r="F6" s="7"/>
      <c r="H6" s="62"/>
      <c r="I6" s="84"/>
      <c r="J6" s="84"/>
      <c r="K6" s="84"/>
      <c r="L6" s="84"/>
      <c r="M6" s="84"/>
      <c r="N6" s="84"/>
      <c r="O6" s="62"/>
      <c r="S6" s="2"/>
      <c r="T6"/>
      <c r="U6"/>
      <c r="V6"/>
      <c r="W6"/>
    </row>
    <row r="7" spans="1:23" x14ac:dyDescent="0.25">
      <c r="A7" s="14">
        <v>28</v>
      </c>
      <c r="B7" s="97" t="s">
        <v>29</v>
      </c>
      <c r="C7" s="7">
        <v>1</v>
      </c>
      <c r="D7" s="14">
        <v>10</v>
      </c>
      <c r="E7" s="97" t="s">
        <v>69</v>
      </c>
      <c r="F7" s="7">
        <v>1</v>
      </c>
      <c r="H7" s="121" t="s">
        <v>218</v>
      </c>
      <c r="I7" s="116" t="s">
        <v>8</v>
      </c>
      <c r="J7" s="114" t="s">
        <v>9</v>
      </c>
      <c r="K7" s="114" t="s">
        <v>10</v>
      </c>
      <c r="L7" s="124" t="s">
        <v>11</v>
      </c>
      <c r="M7" s="85" t="s">
        <v>12</v>
      </c>
      <c r="N7" s="62"/>
      <c r="O7" s="62"/>
      <c r="S7" s="2"/>
      <c r="T7"/>
      <c r="U7"/>
      <c r="V7"/>
      <c r="W7"/>
    </row>
    <row r="8" spans="1:23" x14ac:dyDescent="0.25">
      <c r="A8" s="18">
        <v>38</v>
      </c>
      <c r="B8" s="98" t="s">
        <v>29</v>
      </c>
      <c r="C8" s="7">
        <v>2</v>
      </c>
      <c r="D8" s="18">
        <v>12</v>
      </c>
      <c r="E8" s="98" t="s">
        <v>69</v>
      </c>
      <c r="F8" s="7">
        <v>2</v>
      </c>
      <c r="H8" s="162" t="s">
        <v>13</v>
      </c>
      <c r="I8" s="161">
        <v>11</v>
      </c>
      <c r="J8" s="93">
        <v>4</v>
      </c>
      <c r="K8" s="93">
        <v>27</v>
      </c>
      <c r="L8" s="94">
        <v>0</v>
      </c>
      <c r="M8" s="163">
        <f>SUM(I8:L8)</f>
        <v>42</v>
      </c>
      <c r="N8" s="62"/>
      <c r="O8" s="62"/>
      <c r="S8" s="2"/>
      <c r="T8"/>
      <c r="U8"/>
      <c r="V8"/>
      <c r="W8"/>
    </row>
    <row r="9" spans="1:23" ht="15.75" thickBot="1" x14ac:dyDescent="0.3">
      <c r="A9" s="18">
        <v>39</v>
      </c>
      <c r="B9" s="98" t="s">
        <v>29</v>
      </c>
      <c r="C9" s="7">
        <v>3</v>
      </c>
      <c r="D9" s="18">
        <v>1</v>
      </c>
      <c r="E9" s="109" t="s">
        <v>72</v>
      </c>
      <c r="F9" s="7">
        <v>3</v>
      </c>
      <c r="H9" s="123"/>
      <c r="I9" s="133">
        <f>I8/M8</f>
        <v>0.26190476190476192</v>
      </c>
      <c r="J9" s="130">
        <f>J8/M8</f>
        <v>9.5238095238095233E-2</v>
      </c>
      <c r="K9" s="130">
        <f>K8/M8</f>
        <v>0.6428571428571429</v>
      </c>
      <c r="L9" s="126">
        <f>L8/M8</f>
        <v>0</v>
      </c>
      <c r="M9" s="25"/>
      <c r="N9" s="62"/>
      <c r="O9" s="62"/>
      <c r="S9" s="2"/>
      <c r="T9"/>
      <c r="U9"/>
      <c r="V9"/>
      <c r="W9"/>
    </row>
    <row r="10" spans="1:23" ht="15.75" thickBot="1" x14ac:dyDescent="0.3">
      <c r="A10" s="18">
        <v>47</v>
      </c>
      <c r="B10" s="98" t="s">
        <v>29</v>
      </c>
      <c r="C10" s="7">
        <v>4</v>
      </c>
      <c r="D10" s="18">
        <v>5</v>
      </c>
      <c r="E10" s="4" t="s">
        <v>72</v>
      </c>
      <c r="F10" s="7">
        <v>4</v>
      </c>
      <c r="J10" s="2"/>
      <c r="K10" s="7"/>
      <c r="S10" s="2"/>
      <c r="T10"/>
      <c r="U10"/>
      <c r="V10"/>
      <c r="W10"/>
    </row>
    <row r="11" spans="1:23" x14ac:dyDescent="0.25">
      <c r="A11" s="18">
        <v>50</v>
      </c>
      <c r="B11" s="98" t="s">
        <v>29</v>
      </c>
      <c r="C11" s="7">
        <v>5</v>
      </c>
      <c r="D11" s="18">
        <v>8</v>
      </c>
      <c r="E11" s="97" t="s">
        <v>72</v>
      </c>
      <c r="F11" s="7">
        <v>5</v>
      </c>
      <c r="H11" s="156" t="s">
        <v>211</v>
      </c>
      <c r="I11" s="275" t="s">
        <v>201</v>
      </c>
      <c r="J11" s="276"/>
      <c r="K11" s="7"/>
      <c r="S11" s="2"/>
      <c r="T11"/>
      <c r="U11"/>
      <c r="V11"/>
      <c r="W11"/>
    </row>
    <row r="12" spans="1:23" x14ac:dyDescent="0.25">
      <c r="A12" s="18">
        <v>53</v>
      </c>
      <c r="B12" s="98" t="s">
        <v>29</v>
      </c>
      <c r="C12" s="7">
        <v>6</v>
      </c>
      <c r="D12" s="18">
        <v>16</v>
      </c>
      <c r="E12" s="98" t="s">
        <v>72</v>
      </c>
      <c r="F12" s="7">
        <v>6</v>
      </c>
      <c r="H12" s="157" t="s">
        <v>202</v>
      </c>
      <c r="I12" s="12" t="s">
        <v>27</v>
      </c>
      <c r="J12" s="13" t="s">
        <v>28</v>
      </c>
      <c r="S12" s="2"/>
      <c r="T12"/>
      <c r="U12"/>
      <c r="V12"/>
      <c r="W12"/>
    </row>
    <row r="13" spans="1:23" ht="15.75" thickBot="1" x14ac:dyDescent="0.3">
      <c r="A13" s="18">
        <v>58</v>
      </c>
      <c r="B13" s="98" t="s">
        <v>29</v>
      </c>
      <c r="C13" s="7">
        <v>7</v>
      </c>
      <c r="D13" s="18">
        <v>19</v>
      </c>
      <c r="E13" s="98" t="s">
        <v>72</v>
      </c>
      <c r="F13" s="7">
        <v>7</v>
      </c>
      <c r="H13" s="96" t="s">
        <v>201</v>
      </c>
      <c r="I13" s="23">
        <v>0.76174895895300421</v>
      </c>
      <c r="J13" s="24">
        <v>0.50907029478458043</v>
      </c>
      <c r="K13" s="155"/>
      <c r="L13" s="155"/>
      <c r="M13" s="155"/>
      <c r="S13" s="2"/>
      <c r="T13"/>
      <c r="U13"/>
      <c r="V13"/>
      <c r="W13"/>
    </row>
    <row r="14" spans="1:23" x14ac:dyDescent="0.25">
      <c r="A14" s="18">
        <v>61</v>
      </c>
      <c r="B14" s="98" t="s">
        <v>29</v>
      </c>
      <c r="C14" s="7">
        <v>8</v>
      </c>
      <c r="D14" s="18">
        <v>20</v>
      </c>
      <c r="E14" s="98" t="s">
        <v>72</v>
      </c>
      <c r="F14" s="7">
        <v>8</v>
      </c>
      <c r="H14" s="62"/>
      <c r="I14" s="84"/>
      <c r="J14" s="84"/>
      <c r="K14" s="62"/>
      <c r="L14" s="62"/>
      <c r="M14" s="62"/>
      <c r="S14" s="2"/>
      <c r="T14"/>
      <c r="U14"/>
      <c r="V14"/>
      <c r="W14"/>
    </row>
    <row r="15" spans="1:23" x14ac:dyDescent="0.25">
      <c r="A15" s="18">
        <v>63</v>
      </c>
      <c r="B15" s="98" t="s">
        <v>29</v>
      </c>
      <c r="C15" s="7">
        <v>9</v>
      </c>
      <c r="D15" s="18">
        <v>23</v>
      </c>
      <c r="E15" s="98" t="s">
        <v>72</v>
      </c>
      <c r="F15" s="7">
        <v>9</v>
      </c>
      <c r="H15" s="62"/>
      <c r="I15" s="84"/>
      <c r="J15" s="84"/>
      <c r="K15" s="84"/>
      <c r="L15" s="84"/>
      <c r="M15" s="84"/>
      <c r="N15" s="5"/>
      <c r="S15" s="2"/>
      <c r="T15"/>
      <c r="U15"/>
      <c r="V15"/>
      <c r="W15"/>
    </row>
    <row r="16" spans="1:23" x14ac:dyDescent="0.25">
      <c r="A16" s="18">
        <v>67</v>
      </c>
      <c r="B16" s="98" t="s">
        <v>29</v>
      </c>
      <c r="C16" s="7">
        <v>10</v>
      </c>
      <c r="D16" s="18">
        <v>25</v>
      </c>
      <c r="E16" s="98" t="s">
        <v>76</v>
      </c>
      <c r="F16" s="7">
        <v>10</v>
      </c>
      <c r="G16" s="3"/>
      <c r="H16" s="3"/>
      <c r="I16" s="3"/>
      <c r="J16" s="3"/>
      <c r="K16" s="84"/>
      <c r="L16" s="84"/>
      <c r="S16" s="2"/>
      <c r="T16"/>
      <c r="U16"/>
      <c r="V16"/>
      <c r="W16"/>
    </row>
    <row r="17" spans="1:23" x14ac:dyDescent="0.25">
      <c r="A17" s="18">
        <v>69</v>
      </c>
      <c r="B17" s="98" t="s">
        <v>29</v>
      </c>
      <c r="C17" s="7">
        <v>11</v>
      </c>
      <c r="D17" s="18">
        <v>21</v>
      </c>
      <c r="E17" s="98" t="s">
        <v>77</v>
      </c>
      <c r="F17" s="7">
        <v>11</v>
      </c>
      <c r="G17" s="3"/>
      <c r="H17" s="28"/>
      <c r="I17" s="3"/>
      <c r="J17" s="3"/>
      <c r="K17" s="84"/>
      <c r="L17" s="84"/>
      <c r="S17" s="2"/>
      <c r="T17"/>
      <c r="U17"/>
      <c r="V17"/>
      <c r="W17"/>
    </row>
    <row r="18" spans="1:23" x14ac:dyDescent="0.25">
      <c r="A18" s="18">
        <v>45</v>
      </c>
      <c r="B18" s="98" t="s">
        <v>118</v>
      </c>
      <c r="C18" s="7">
        <v>12</v>
      </c>
      <c r="D18" s="18">
        <v>3</v>
      </c>
      <c r="E18" s="98" t="s">
        <v>71</v>
      </c>
      <c r="F18" s="7">
        <v>12</v>
      </c>
      <c r="G18" s="3"/>
      <c r="I18" s="3"/>
      <c r="J18" s="39"/>
      <c r="S18" s="2"/>
      <c r="T18"/>
      <c r="U18"/>
      <c r="V18"/>
      <c r="W18"/>
    </row>
    <row r="19" spans="1:23" x14ac:dyDescent="0.25">
      <c r="A19" s="18">
        <v>60</v>
      </c>
      <c r="B19" s="98" t="s">
        <v>118</v>
      </c>
      <c r="C19" s="7">
        <v>13</v>
      </c>
      <c r="D19" s="18">
        <v>6</v>
      </c>
      <c r="E19" s="98" t="s">
        <v>70</v>
      </c>
      <c r="F19" s="7">
        <v>13</v>
      </c>
      <c r="G19" s="3"/>
      <c r="H19" s="3"/>
      <c r="I19" s="3"/>
      <c r="J19" s="39"/>
      <c r="S19" s="2"/>
      <c r="T19"/>
      <c r="U19"/>
      <c r="V19"/>
      <c r="W19"/>
    </row>
    <row r="20" spans="1:23" x14ac:dyDescent="0.25">
      <c r="A20" s="18">
        <v>40</v>
      </c>
      <c r="B20" s="98" t="s">
        <v>137</v>
      </c>
      <c r="C20" s="7">
        <v>14</v>
      </c>
      <c r="D20" s="18">
        <v>22</v>
      </c>
      <c r="E20" s="98" t="s">
        <v>78</v>
      </c>
      <c r="F20" s="7">
        <v>14</v>
      </c>
      <c r="G20" s="3"/>
      <c r="H20" s="3"/>
      <c r="I20" s="3"/>
      <c r="J20" s="39"/>
      <c r="L20" s="39"/>
      <c r="M20" s="39"/>
      <c r="S20" s="2"/>
      <c r="T20"/>
      <c r="U20"/>
      <c r="V20"/>
      <c r="W20"/>
    </row>
    <row r="21" spans="1:23" x14ac:dyDescent="0.25">
      <c r="A21" s="18">
        <v>43</v>
      </c>
      <c r="B21" s="98" t="s">
        <v>137</v>
      </c>
      <c r="C21" s="7">
        <v>15</v>
      </c>
      <c r="D21" s="18">
        <v>2</v>
      </c>
      <c r="E21" s="98" t="s">
        <v>79</v>
      </c>
      <c r="F21" s="7">
        <v>15</v>
      </c>
      <c r="G21" s="3"/>
      <c r="H21" s="3"/>
      <c r="I21" s="3"/>
      <c r="J21" s="39"/>
      <c r="K21" s="60"/>
      <c r="L21" s="39"/>
      <c r="M21" s="40"/>
      <c r="S21" s="2"/>
      <c r="T21"/>
      <c r="U21"/>
      <c r="V21"/>
      <c r="W21"/>
    </row>
    <row r="22" spans="1:23" x14ac:dyDescent="0.25">
      <c r="A22" s="18">
        <v>72</v>
      </c>
      <c r="B22" s="98" t="s">
        <v>121</v>
      </c>
      <c r="C22" s="7">
        <v>16</v>
      </c>
      <c r="D22" s="18">
        <v>7</v>
      </c>
      <c r="E22" s="98" t="s">
        <v>79</v>
      </c>
      <c r="F22" s="7">
        <v>16</v>
      </c>
      <c r="G22" s="3"/>
      <c r="H22" s="3"/>
      <c r="I22" s="3"/>
      <c r="J22" s="3"/>
      <c r="K22" s="38"/>
      <c r="L22" s="39"/>
      <c r="M22" s="38"/>
      <c r="S22" s="2"/>
      <c r="T22"/>
      <c r="U22"/>
      <c r="V22"/>
      <c r="W22"/>
    </row>
    <row r="23" spans="1:23" x14ac:dyDescent="0.25">
      <c r="A23" s="18">
        <v>66</v>
      </c>
      <c r="B23" s="98" t="s">
        <v>80</v>
      </c>
      <c r="C23" s="7">
        <v>17</v>
      </c>
      <c r="D23" s="18">
        <v>9</v>
      </c>
      <c r="E23" s="98" t="s">
        <v>79</v>
      </c>
      <c r="F23" s="7">
        <v>17</v>
      </c>
      <c r="G23" s="3"/>
      <c r="H23" s="3"/>
      <c r="I23" s="3"/>
      <c r="J23" s="3"/>
      <c r="K23" s="38"/>
      <c r="L23" s="39"/>
      <c r="M23" s="38"/>
      <c r="S23" s="2"/>
      <c r="T23"/>
      <c r="U23"/>
      <c r="V23"/>
      <c r="W23"/>
    </row>
    <row r="24" spans="1:23" x14ac:dyDescent="0.25">
      <c r="A24" s="18">
        <v>56</v>
      </c>
      <c r="B24" s="98" t="s">
        <v>81</v>
      </c>
      <c r="C24" s="7">
        <v>18</v>
      </c>
      <c r="D24" s="18">
        <v>17</v>
      </c>
      <c r="E24" s="98" t="s">
        <v>79</v>
      </c>
      <c r="F24" s="7">
        <v>18</v>
      </c>
      <c r="G24" s="3"/>
      <c r="H24" s="3"/>
      <c r="I24" s="3"/>
      <c r="J24" s="3"/>
      <c r="S24" s="2"/>
      <c r="T24"/>
      <c r="U24"/>
      <c r="V24"/>
      <c r="W24"/>
    </row>
    <row r="25" spans="1:23" x14ac:dyDescent="0.25">
      <c r="A25" s="18">
        <v>57</v>
      </c>
      <c r="B25" s="98" t="s">
        <v>82</v>
      </c>
      <c r="C25" s="7">
        <v>19</v>
      </c>
      <c r="D25" s="18">
        <v>18</v>
      </c>
      <c r="E25" s="98" t="s">
        <v>79</v>
      </c>
      <c r="F25" s="7">
        <v>19</v>
      </c>
      <c r="G25" s="3"/>
      <c r="H25" s="7"/>
      <c r="I25" s="3"/>
      <c r="J25" s="3"/>
      <c r="S25" s="2"/>
      <c r="T25"/>
      <c r="U25"/>
      <c r="V25"/>
      <c r="W25"/>
    </row>
    <row r="26" spans="1:23" ht="15.75" thickBot="1" x14ac:dyDescent="0.3">
      <c r="A26" s="18">
        <v>48</v>
      </c>
      <c r="B26" s="98" t="s">
        <v>83</v>
      </c>
      <c r="C26" s="7">
        <v>20</v>
      </c>
      <c r="D26" s="22">
        <v>26</v>
      </c>
      <c r="E26" s="99" t="s">
        <v>79</v>
      </c>
      <c r="F26" s="7">
        <v>20</v>
      </c>
      <c r="G26" s="3"/>
      <c r="H26" s="62"/>
      <c r="I26" s="62"/>
      <c r="S26" s="2"/>
      <c r="T26"/>
      <c r="U26"/>
      <c r="V26"/>
      <c r="W26"/>
    </row>
    <row r="27" spans="1:23" ht="15.75" thickBot="1" x14ac:dyDescent="0.3">
      <c r="A27" s="22">
        <v>73</v>
      </c>
      <c r="B27" s="99" t="s">
        <v>84</v>
      </c>
      <c r="C27" s="7">
        <v>21</v>
      </c>
      <c r="D27" s="61"/>
      <c r="E27" s="61"/>
      <c r="F27" s="61"/>
      <c r="G27" s="61"/>
      <c r="H27" s="62"/>
      <c r="I27" s="62"/>
      <c r="U27" s="2"/>
      <c r="V27"/>
      <c r="W27"/>
    </row>
    <row r="28" spans="1:23" x14ac:dyDescent="0.25">
      <c r="A28" s="61"/>
      <c r="B28" s="61"/>
      <c r="C28" s="61"/>
      <c r="D28" s="61"/>
      <c r="E28" s="71"/>
      <c r="F28" s="62"/>
      <c r="G28" s="62"/>
      <c r="H28" s="62"/>
      <c r="I28" s="62"/>
    </row>
    <row r="29" spans="1:23" x14ac:dyDescent="0.25">
      <c r="A29" s="62"/>
      <c r="B29" s="59"/>
      <c r="C29" s="62"/>
      <c r="D29" s="62"/>
      <c r="E29" s="71"/>
      <c r="F29" s="62"/>
      <c r="G29" s="62"/>
      <c r="H29" s="62"/>
      <c r="I29" s="62"/>
    </row>
    <row r="30" spans="1:23" x14ac:dyDescent="0.25">
      <c r="A30" s="62"/>
      <c r="B30" s="59"/>
      <c r="C30" s="62"/>
      <c r="D30" s="62"/>
      <c r="E30" s="71"/>
      <c r="F30" s="62"/>
      <c r="G30" s="62"/>
      <c r="H30" s="62"/>
      <c r="I30" s="62"/>
    </row>
    <row r="31" spans="1:23" x14ac:dyDescent="0.25">
      <c r="A31" s="62"/>
      <c r="B31" s="59"/>
      <c r="C31" s="62"/>
      <c r="D31" s="62"/>
      <c r="E31" s="71"/>
      <c r="F31" s="62"/>
      <c r="G31" s="62"/>
      <c r="H31" s="62"/>
      <c r="I31" s="62"/>
    </row>
    <row r="32" spans="1:23" x14ac:dyDescent="0.25">
      <c r="A32" s="62"/>
      <c r="B32" s="59"/>
      <c r="C32" s="62"/>
      <c r="D32" s="62"/>
      <c r="E32" s="71"/>
      <c r="F32" s="62"/>
      <c r="G32" s="62"/>
      <c r="H32" s="62"/>
      <c r="I32" s="62"/>
    </row>
    <row r="33" spans="1:9" x14ac:dyDescent="0.25">
      <c r="A33" s="62"/>
      <c r="B33" s="59"/>
      <c r="C33" s="62"/>
      <c r="D33" s="62"/>
      <c r="E33" s="71"/>
      <c r="F33" s="62"/>
      <c r="G33" s="62"/>
      <c r="H33" s="62"/>
      <c r="I33" s="62"/>
    </row>
    <row r="34" spans="1:9" x14ac:dyDescent="0.25">
      <c r="A34" s="62"/>
      <c r="B34" s="62"/>
      <c r="C34" s="62"/>
      <c r="D34" s="62"/>
      <c r="E34" s="71"/>
      <c r="F34" s="62"/>
      <c r="G34" s="62"/>
      <c r="H34" s="62"/>
      <c r="I34" s="62"/>
    </row>
    <row r="35" spans="1:9" x14ac:dyDescent="0.25">
      <c r="A35" s="62"/>
      <c r="B35" s="62"/>
      <c r="C35" s="62"/>
      <c r="D35" s="62"/>
      <c r="E35" s="71"/>
      <c r="F35" s="62"/>
      <c r="G35" s="62"/>
      <c r="H35" s="62"/>
      <c r="I35" s="62"/>
    </row>
    <row r="36" spans="1:9" x14ac:dyDescent="0.25">
      <c r="A36" s="62"/>
      <c r="B36" s="62"/>
      <c r="C36" s="62"/>
      <c r="D36" s="62"/>
      <c r="E36" s="71"/>
      <c r="F36" s="62"/>
      <c r="G36" s="62"/>
      <c r="H36" s="62"/>
      <c r="I36" s="62"/>
    </row>
    <row r="37" spans="1:9" x14ac:dyDescent="0.25">
      <c r="A37" s="62"/>
      <c r="B37" s="62"/>
      <c r="C37" s="62"/>
      <c r="D37" s="62"/>
      <c r="E37" s="71"/>
      <c r="F37" s="62"/>
      <c r="G37" s="62"/>
      <c r="H37" s="62"/>
      <c r="I37" s="62"/>
    </row>
    <row r="38" spans="1:9" x14ac:dyDescent="0.25">
      <c r="A38" s="62"/>
      <c r="B38" s="62"/>
      <c r="C38" s="62"/>
      <c r="D38" s="62"/>
      <c r="E38" s="71"/>
      <c r="F38" s="62"/>
      <c r="G38" s="62"/>
      <c r="H38" s="62"/>
      <c r="I38" s="62"/>
    </row>
    <row r="39" spans="1:9" x14ac:dyDescent="0.25">
      <c r="A39" s="62"/>
      <c r="B39" s="62"/>
      <c r="C39" s="62"/>
      <c r="D39" s="62"/>
      <c r="E39" s="71"/>
      <c r="F39" s="62"/>
      <c r="G39" s="62"/>
      <c r="H39" s="62"/>
      <c r="I39" s="62"/>
    </row>
    <row r="40" spans="1:9" x14ac:dyDescent="0.25">
      <c r="A40" s="62"/>
      <c r="B40" s="62"/>
      <c r="C40" s="62"/>
      <c r="D40" s="62"/>
      <c r="E40" s="71"/>
      <c r="F40" s="62"/>
      <c r="G40" s="62"/>
      <c r="H40" s="62"/>
      <c r="I40" s="62"/>
    </row>
    <row r="41" spans="1:9" x14ac:dyDescent="0.25">
      <c r="A41" s="62"/>
      <c r="B41" s="62"/>
      <c r="C41" s="62"/>
      <c r="D41" s="62"/>
      <c r="E41" s="71"/>
      <c r="F41" s="62"/>
      <c r="G41" s="62"/>
      <c r="H41" s="62"/>
      <c r="I41" s="62"/>
    </row>
    <row r="42" spans="1:9" x14ac:dyDescent="0.25">
      <c r="A42" s="62"/>
      <c r="B42" s="62"/>
      <c r="C42" s="62"/>
      <c r="D42" s="62"/>
      <c r="E42" s="71"/>
      <c r="F42" s="62"/>
      <c r="G42" s="62"/>
      <c r="H42" s="62"/>
      <c r="I42" s="62"/>
    </row>
    <row r="43" spans="1:9" x14ac:dyDescent="0.25">
      <c r="A43" s="62"/>
      <c r="B43" s="62"/>
      <c r="C43" s="62"/>
      <c r="D43" s="62"/>
      <c r="E43" s="71"/>
      <c r="F43" s="62"/>
      <c r="G43" s="62"/>
      <c r="H43" s="62"/>
      <c r="I43" s="62"/>
    </row>
    <row r="44" spans="1:9" x14ac:dyDescent="0.25">
      <c r="A44" s="62"/>
      <c r="B44" s="62"/>
      <c r="C44" s="62"/>
      <c r="D44" s="62"/>
      <c r="E44" s="71"/>
      <c r="F44" s="62"/>
      <c r="G44" s="62"/>
      <c r="H44" s="62"/>
      <c r="I44" s="62"/>
    </row>
    <row r="45" spans="1:9" x14ac:dyDescent="0.25">
      <c r="A45" s="62"/>
      <c r="B45" s="62"/>
      <c r="C45" s="62"/>
      <c r="D45" s="62"/>
      <c r="E45" s="71"/>
      <c r="F45" s="62"/>
      <c r="G45" s="62"/>
      <c r="H45" s="62"/>
      <c r="I45" s="62"/>
    </row>
    <row r="46" spans="1:9" x14ac:dyDescent="0.25">
      <c r="A46" s="62"/>
      <c r="B46" s="62"/>
      <c r="C46" s="62"/>
      <c r="D46" s="62"/>
      <c r="E46" s="71"/>
      <c r="F46" s="62"/>
      <c r="G46" s="62"/>
      <c r="H46" s="62"/>
      <c r="I46" s="62"/>
    </row>
    <row r="47" spans="1:9" x14ac:dyDescent="0.25">
      <c r="A47" s="62"/>
      <c r="B47" s="62"/>
      <c r="C47" s="62"/>
      <c r="D47" s="62"/>
      <c r="E47" s="71"/>
      <c r="F47" s="62"/>
      <c r="G47" s="62"/>
      <c r="H47" s="62"/>
      <c r="I47" s="62"/>
    </row>
    <row r="48" spans="1:9" x14ac:dyDescent="0.25">
      <c r="A48" s="62"/>
      <c r="B48" s="62"/>
      <c r="C48" s="62"/>
      <c r="D48" s="62"/>
      <c r="E48" s="71"/>
      <c r="F48" s="62"/>
      <c r="G48" s="62"/>
      <c r="H48" s="62"/>
      <c r="I48" s="62"/>
    </row>
    <row r="49" spans="1:9" x14ac:dyDescent="0.25">
      <c r="A49" s="62"/>
      <c r="B49" s="62"/>
      <c r="C49" s="62"/>
      <c r="D49" s="62"/>
      <c r="E49" s="71"/>
      <c r="F49" s="62"/>
      <c r="G49" s="62"/>
      <c r="H49" s="62"/>
      <c r="I49" s="62"/>
    </row>
    <row r="50" spans="1:9" x14ac:dyDescent="0.25">
      <c r="A50" s="62"/>
      <c r="B50" s="62"/>
      <c r="C50" s="62"/>
      <c r="D50" s="62"/>
      <c r="E50" s="71"/>
      <c r="F50" s="62"/>
      <c r="G50" s="62"/>
      <c r="H50" s="62"/>
      <c r="I50" s="62"/>
    </row>
    <row r="51" spans="1:9" x14ac:dyDescent="0.25">
      <c r="A51" s="62"/>
      <c r="B51" s="62"/>
      <c r="C51" s="62"/>
      <c r="D51" s="62"/>
      <c r="E51" s="71"/>
      <c r="F51" s="62"/>
      <c r="G51" s="62"/>
    </row>
    <row r="52" spans="1:9" x14ac:dyDescent="0.25">
      <c r="A52" s="62"/>
      <c r="B52" s="62"/>
      <c r="C52" s="62"/>
      <c r="D52" s="62"/>
      <c r="E52" s="71"/>
      <c r="F52" s="62"/>
      <c r="G52" s="62"/>
    </row>
    <row r="53" spans="1:9" x14ac:dyDescent="0.25">
      <c r="A53" s="62"/>
      <c r="B53" s="62"/>
      <c r="C53" s="62"/>
      <c r="D53" s="62"/>
      <c r="E53" s="71"/>
      <c r="F53" s="61"/>
    </row>
    <row r="54" spans="1:9" x14ac:dyDescent="0.25">
      <c r="A54" s="62"/>
      <c r="B54" s="62"/>
      <c r="C54" s="62"/>
      <c r="D54" s="62"/>
      <c r="E54" s="71"/>
      <c r="F54" s="61"/>
    </row>
    <row r="55" spans="1:9" x14ac:dyDescent="0.25">
      <c r="A55" s="62"/>
      <c r="B55" s="62"/>
      <c r="C55" s="62"/>
      <c r="D55" s="62"/>
      <c r="E55" s="71"/>
      <c r="F55" s="61"/>
    </row>
    <row r="56" spans="1:9" x14ac:dyDescent="0.25">
      <c r="A56" s="62"/>
      <c r="B56" s="62"/>
      <c r="C56" s="62"/>
      <c r="D56" s="62"/>
      <c r="E56" s="71"/>
      <c r="F56" s="61"/>
    </row>
    <row r="57" spans="1:9" x14ac:dyDescent="0.25">
      <c r="A57" s="62"/>
      <c r="B57" s="62"/>
      <c r="C57" s="62"/>
      <c r="D57" s="62"/>
      <c r="E57" s="71"/>
      <c r="F57" s="61"/>
    </row>
    <row r="58" spans="1:9" x14ac:dyDescent="0.25">
      <c r="A58" s="62"/>
      <c r="B58" s="62"/>
      <c r="C58" s="62"/>
      <c r="D58" s="62"/>
      <c r="E58" s="71"/>
      <c r="F58" s="61"/>
    </row>
    <row r="59" spans="1:9" x14ac:dyDescent="0.25">
      <c r="A59" s="62"/>
      <c r="B59" s="62"/>
      <c r="C59" s="62"/>
      <c r="D59" s="62"/>
      <c r="E59" s="71"/>
      <c r="F59" s="61"/>
    </row>
    <row r="60" spans="1:9" x14ac:dyDescent="0.25">
      <c r="A60" s="62"/>
      <c r="B60" s="62"/>
      <c r="C60" s="62"/>
      <c r="D60" s="62"/>
      <c r="E60" s="71"/>
      <c r="F60" s="61"/>
    </row>
    <row r="61" spans="1:9" x14ac:dyDescent="0.25">
      <c r="A61" s="62"/>
      <c r="B61" s="62"/>
      <c r="C61" s="62"/>
      <c r="D61" s="62"/>
      <c r="E61" s="71"/>
      <c r="F61" s="61"/>
    </row>
    <row r="62" spans="1:9" x14ac:dyDescent="0.25">
      <c r="A62" s="62"/>
      <c r="B62" s="62"/>
      <c r="C62" s="62"/>
      <c r="D62" s="62"/>
      <c r="E62" s="71"/>
      <c r="F62" s="61"/>
    </row>
    <row r="63" spans="1:9" x14ac:dyDescent="0.25">
      <c r="A63" s="62"/>
      <c r="B63" s="62"/>
      <c r="C63" s="62"/>
      <c r="D63" s="62"/>
      <c r="E63" s="71"/>
      <c r="F63" s="61"/>
    </row>
    <row r="64" spans="1:9" x14ac:dyDescent="0.25">
      <c r="A64" s="62"/>
      <c r="B64" s="62"/>
      <c r="C64" s="62"/>
      <c r="D64" s="62"/>
      <c r="E64" s="71"/>
      <c r="F64" s="61"/>
    </row>
    <row r="65" spans="1:6" x14ac:dyDescent="0.25">
      <c r="A65" s="62"/>
      <c r="B65" s="62"/>
      <c r="C65" s="62"/>
      <c r="D65" s="62"/>
      <c r="E65" s="71"/>
      <c r="F65" s="61"/>
    </row>
    <row r="66" spans="1:6" x14ac:dyDescent="0.25">
      <c r="A66" s="62"/>
      <c r="B66" s="62"/>
      <c r="C66" s="62"/>
      <c r="D66" s="62"/>
      <c r="E66" s="71"/>
      <c r="F66" s="61"/>
    </row>
    <row r="67" spans="1:6" x14ac:dyDescent="0.25">
      <c r="A67" s="62"/>
      <c r="B67" s="62"/>
      <c r="C67" s="62"/>
      <c r="D67" s="62"/>
      <c r="E67" s="71"/>
      <c r="F67" s="61"/>
    </row>
  </sheetData>
  <mergeCells count="1">
    <mergeCell ref="I11:J1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7"/>
  <sheetViews>
    <sheetView workbookViewId="0"/>
  </sheetViews>
  <sheetFormatPr defaultRowHeight="15" x14ac:dyDescent="0.25"/>
  <cols>
    <col min="1" max="1" width="9.28515625" style="69" bestFit="1" customWidth="1"/>
    <col min="2" max="2" width="23.140625" style="69" customWidth="1"/>
    <col min="3" max="3" width="3" style="69" bestFit="1" customWidth="1"/>
    <col min="4" max="4" width="9.140625" style="69"/>
    <col min="5" max="5" width="10.28515625" style="5" customWidth="1"/>
    <col min="6" max="6" width="3" style="69" bestFit="1" customWidth="1"/>
    <col min="7" max="7" width="8.7109375" style="69" customWidth="1"/>
    <col min="8" max="8" width="12.85546875" style="69" bestFit="1" customWidth="1"/>
    <col min="9" max="9" width="5.5703125" style="69" bestFit="1" customWidth="1"/>
    <col min="10" max="10" width="5.5703125" style="5" bestFit="1" customWidth="1"/>
    <col min="11" max="14" width="5.5703125" style="69" bestFit="1" customWidth="1"/>
    <col min="15" max="15" width="4" style="69" bestFit="1" customWidth="1"/>
    <col min="16" max="16" width="8.7109375" style="69" customWidth="1"/>
    <col min="17" max="18" width="6.28515625" style="69" customWidth="1"/>
    <col min="19" max="19" width="2" style="69" customWidth="1"/>
    <col min="20" max="20" width="5.85546875" style="69" customWidth="1"/>
    <col min="21" max="22" width="6" style="69" customWidth="1"/>
    <col min="23" max="23" width="9.28515625" style="69" bestFit="1" customWidth="1"/>
    <col min="24" max="24" width="15" style="69" bestFit="1" customWidth="1"/>
    <col min="25" max="25" width="9.140625" style="26"/>
  </cols>
  <sheetData>
    <row r="1" spans="1:25" x14ac:dyDescent="0.25">
      <c r="A1" s="5" t="s">
        <v>105</v>
      </c>
      <c r="D1" s="3" t="s">
        <v>254</v>
      </c>
      <c r="E1" s="3" t="s">
        <v>255</v>
      </c>
      <c r="H1" s="183" t="s">
        <v>217</v>
      </c>
      <c r="I1" s="184" t="s">
        <v>1</v>
      </c>
      <c r="J1" s="185" t="s">
        <v>2</v>
      </c>
      <c r="K1" s="185" t="s">
        <v>3</v>
      </c>
      <c r="L1" s="185" t="s">
        <v>4</v>
      </c>
      <c r="M1" s="185" t="s">
        <v>5</v>
      </c>
      <c r="N1" s="186" t="s">
        <v>6</v>
      </c>
      <c r="O1" s="187" t="s">
        <v>7</v>
      </c>
      <c r="U1" s="26"/>
      <c r="V1"/>
      <c r="W1"/>
      <c r="X1"/>
      <c r="Y1"/>
    </row>
    <row r="2" spans="1:25" x14ac:dyDescent="0.25">
      <c r="A2" s="5" t="s">
        <v>86</v>
      </c>
      <c r="H2" s="52" t="s">
        <v>215</v>
      </c>
      <c r="I2" s="54">
        <v>45</v>
      </c>
      <c r="J2" s="87">
        <v>16</v>
      </c>
      <c r="K2" s="87">
        <v>31</v>
      </c>
      <c r="L2" s="87">
        <v>8</v>
      </c>
      <c r="M2" s="87">
        <v>7</v>
      </c>
      <c r="N2" s="167">
        <v>1</v>
      </c>
      <c r="O2" s="188">
        <f>SUM(I2:N2)</f>
        <v>108</v>
      </c>
      <c r="Q2" s="39" t="s">
        <v>24</v>
      </c>
      <c r="U2" s="26"/>
      <c r="V2"/>
      <c r="W2"/>
      <c r="X2"/>
      <c r="Y2"/>
    </row>
    <row r="3" spans="1:25" x14ac:dyDescent="0.25">
      <c r="A3" s="5"/>
      <c r="H3" s="189" t="s">
        <v>216</v>
      </c>
      <c r="I3" s="168">
        <v>52</v>
      </c>
      <c r="J3" s="164">
        <v>16</v>
      </c>
      <c r="K3" s="164">
        <v>27</v>
      </c>
      <c r="L3" s="164">
        <v>8</v>
      </c>
      <c r="M3" s="164">
        <v>10</v>
      </c>
      <c r="N3" s="169">
        <v>1</v>
      </c>
      <c r="O3" s="190">
        <f>SUM(I3:N3)</f>
        <v>114</v>
      </c>
      <c r="Q3" s="39" t="s">
        <v>115</v>
      </c>
      <c r="U3" s="26"/>
      <c r="V3"/>
      <c r="W3"/>
      <c r="X3"/>
      <c r="Y3"/>
    </row>
    <row r="4" spans="1:25" x14ac:dyDescent="0.25">
      <c r="A4" s="5" t="s">
        <v>239</v>
      </c>
      <c r="H4" s="72" t="s">
        <v>12</v>
      </c>
      <c r="I4" s="170">
        <f>SUM(I2:I3)</f>
        <v>97</v>
      </c>
      <c r="J4" s="171">
        <f t="shared" ref="J4:O4" si="0">SUM(J2:J3)</f>
        <v>32</v>
      </c>
      <c r="K4" s="171">
        <f t="shared" si="0"/>
        <v>58</v>
      </c>
      <c r="L4" s="171">
        <f t="shared" si="0"/>
        <v>16</v>
      </c>
      <c r="M4" s="171">
        <f t="shared" si="0"/>
        <v>17</v>
      </c>
      <c r="N4" s="172">
        <f>SUM(N2:N3)</f>
        <v>2</v>
      </c>
      <c r="O4" s="73">
        <f t="shared" si="0"/>
        <v>222</v>
      </c>
      <c r="Q4" s="39" t="s">
        <v>113</v>
      </c>
      <c r="U4" s="26"/>
      <c r="V4"/>
      <c r="W4"/>
      <c r="X4"/>
      <c r="Y4"/>
    </row>
    <row r="5" spans="1:25" ht="15.75" thickBot="1" x14ac:dyDescent="0.3">
      <c r="A5" s="5" t="s">
        <v>53</v>
      </c>
      <c r="D5" s="5" t="s">
        <v>54</v>
      </c>
      <c r="H5" s="76" t="s">
        <v>18</v>
      </c>
      <c r="I5" s="180">
        <f>I4/O4</f>
        <v>0.43693693693693691</v>
      </c>
      <c r="J5" s="181">
        <f>J4/O4</f>
        <v>0.14414414414414414</v>
      </c>
      <c r="K5" s="181">
        <f>K4/O4</f>
        <v>0.26126126126126126</v>
      </c>
      <c r="L5" s="181">
        <f>L4/O4</f>
        <v>7.2072072072072071E-2</v>
      </c>
      <c r="M5" s="181">
        <f>M4/O4</f>
        <v>7.6576576576576572E-2</v>
      </c>
      <c r="N5" s="191">
        <f>N4/O4</f>
        <v>9.0090090090090089E-3</v>
      </c>
      <c r="O5" s="74">
        <v>222</v>
      </c>
      <c r="Q5" s="39" t="s">
        <v>114</v>
      </c>
      <c r="R5" s="66" t="s">
        <v>74</v>
      </c>
      <c r="U5" s="26"/>
      <c r="V5"/>
      <c r="W5"/>
      <c r="X5"/>
      <c r="Y5"/>
    </row>
    <row r="6" spans="1:25" ht="15.75" thickBot="1" x14ac:dyDescent="0.3">
      <c r="A6" s="213" t="s">
        <v>96</v>
      </c>
      <c r="B6" s="214" t="s">
        <v>16</v>
      </c>
      <c r="C6" s="5"/>
      <c r="D6" s="213" t="s">
        <v>96</v>
      </c>
      <c r="E6" s="214" t="s">
        <v>16</v>
      </c>
      <c r="F6" s="5"/>
      <c r="H6" s="70"/>
      <c r="I6" s="127"/>
      <c r="J6" s="127"/>
      <c r="K6" s="127"/>
      <c r="L6" s="127"/>
      <c r="M6" s="127"/>
      <c r="N6" s="127"/>
      <c r="O6" s="70"/>
      <c r="U6" s="26"/>
      <c r="V6"/>
      <c r="W6"/>
      <c r="X6"/>
      <c r="Y6"/>
    </row>
    <row r="7" spans="1:25" x14ac:dyDescent="0.25">
      <c r="A7" s="173">
        <v>174</v>
      </c>
      <c r="B7" s="174" t="s">
        <v>19</v>
      </c>
      <c r="C7" s="5">
        <v>1</v>
      </c>
      <c r="D7" s="173">
        <v>4</v>
      </c>
      <c r="E7" s="174" t="s">
        <v>69</v>
      </c>
      <c r="F7" s="5">
        <v>1</v>
      </c>
      <c r="H7" s="261" t="s">
        <v>218</v>
      </c>
      <c r="I7" s="262" t="s">
        <v>8</v>
      </c>
      <c r="J7" s="263" t="s">
        <v>9</v>
      </c>
      <c r="K7" s="263" t="s">
        <v>10</v>
      </c>
      <c r="L7" s="264" t="s">
        <v>11</v>
      </c>
      <c r="M7" s="265" t="s">
        <v>12</v>
      </c>
      <c r="N7" s="68"/>
      <c r="O7" s="70"/>
      <c r="P7" s="70"/>
      <c r="U7" s="26"/>
      <c r="V7"/>
      <c r="W7"/>
      <c r="X7"/>
      <c r="Y7"/>
    </row>
    <row r="8" spans="1:25" x14ac:dyDescent="0.25">
      <c r="A8" s="53">
        <v>194</v>
      </c>
      <c r="B8" s="175" t="s">
        <v>19</v>
      </c>
      <c r="C8" s="5">
        <v>2</v>
      </c>
      <c r="D8" s="176">
        <v>11</v>
      </c>
      <c r="E8" s="177" t="s">
        <v>69</v>
      </c>
      <c r="F8" s="5">
        <v>2</v>
      </c>
      <c r="H8" s="72" t="s">
        <v>215</v>
      </c>
      <c r="I8" s="170">
        <v>45</v>
      </c>
      <c r="J8" s="171">
        <v>9</v>
      </c>
      <c r="K8" s="171">
        <v>53</v>
      </c>
      <c r="L8" s="172">
        <v>1</v>
      </c>
      <c r="M8" s="73">
        <f>SUM(I8:L8)</f>
        <v>108</v>
      </c>
      <c r="N8" s="68"/>
      <c r="O8" s="70"/>
      <c r="P8" s="70"/>
      <c r="U8" s="26"/>
      <c r="V8"/>
      <c r="W8"/>
      <c r="X8"/>
      <c r="Y8"/>
    </row>
    <row r="9" spans="1:25" ht="15.75" thickBot="1" x14ac:dyDescent="0.3">
      <c r="A9" s="176">
        <v>209</v>
      </c>
      <c r="B9" s="177" t="s">
        <v>19</v>
      </c>
      <c r="C9" s="5">
        <v>3</v>
      </c>
      <c r="D9" s="176">
        <v>16</v>
      </c>
      <c r="E9" s="177" t="s">
        <v>69</v>
      </c>
      <c r="F9" s="5">
        <v>3</v>
      </c>
      <c r="H9" s="76" t="s">
        <v>18</v>
      </c>
      <c r="I9" s="180">
        <f>I8/M8</f>
        <v>0.41666666666666669</v>
      </c>
      <c r="J9" s="181">
        <f>J8/M8</f>
        <v>8.3333333333333329E-2</v>
      </c>
      <c r="K9" s="181">
        <f>K8/M8</f>
        <v>0.49074074074074076</v>
      </c>
      <c r="L9" s="182">
        <f>L8/M8</f>
        <v>9.2592592592592587E-3</v>
      </c>
      <c r="M9" s="192"/>
      <c r="N9" s="68"/>
      <c r="O9" s="70"/>
      <c r="P9" s="70"/>
      <c r="U9" s="26"/>
      <c r="V9"/>
      <c r="W9"/>
      <c r="X9"/>
      <c r="Y9"/>
    </row>
    <row r="10" spans="1:25" ht="15.75" thickBot="1" x14ac:dyDescent="0.3">
      <c r="A10" s="176">
        <v>213</v>
      </c>
      <c r="B10" s="177" t="s">
        <v>19</v>
      </c>
      <c r="C10" s="5">
        <v>4</v>
      </c>
      <c r="D10" s="176">
        <v>21</v>
      </c>
      <c r="E10" s="177" t="s">
        <v>69</v>
      </c>
      <c r="F10" s="5">
        <v>4</v>
      </c>
      <c r="J10" s="69"/>
      <c r="K10" s="5"/>
      <c r="U10" s="26"/>
      <c r="V10"/>
      <c r="W10"/>
      <c r="X10"/>
      <c r="Y10"/>
    </row>
    <row r="11" spans="1:25" x14ac:dyDescent="0.25">
      <c r="A11" s="176">
        <v>215</v>
      </c>
      <c r="B11" s="177" t="s">
        <v>19</v>
      </c>
      <c r="C11" s="5">
        <v>5</v>
      </c>
      <c r="D11" s="176">
        <v>27</v>
      </c>
      <c r="E11" s="175" t="s">
        <v>69</v>
      </c>
      <c r="F11" s="5">
        <v>5</v>
      </c>
      <c r="H11" s="47" t="s">
        <v>211</v>
      </c>
      <c r="I11" s="277" t="s">
        <v>201</v>
      </c>
      <c r="J11" s="278"/>
      <c r="K11" s="5"/>
      <c r="U11" s="26"/>
      <c r="V11"/>
      <c r="W11"/>
      <c r="X11"/>
      <c r="Y11"/>
    </row>
    <row r="12" spans="1:25" x14ac:dyDescent="0.25">
      <c r="A12" s="176">
        <v>216</v>
      </c>
      <c r="B12" s="177" t="s">
        <v>19</v>
      </c>
      <c r="C12" s="5">
        <v>6</v>
      </c>
      <c r="D12" s="176">
        <v>29</v>
      </c>
      <c r="E12" s="175" t="s">
        <v>69</v>
      </c>
      <c r="F12" s="5">
        <v>6</v>
      </c>
      <c r="H12" s="48" t="s">
        <v>214</v>
      </c>
      <c r="I12" s="50" t="s">
        <v>27</v>
      </c>
      <c r="J12" s="51" t="s">
        <v>28</v>
      </c>
      <c r="K12" s="70"/>
      <c r="L12" s="70"/>
      <c r="M12" s="70"/>
      <c r="N12" s="68"/>
      <c r="O12" s="70"/>
      <c r="U12" s="26"/>
      <c r="V12"/>
      <c r="W12"/>
      <c r="X12"/>
      <c r="Y12"/>
    </row>
    <row r="13" spans="1:25" ht="15.75" thickBot="1" x14ac:dyDescent="0.3">
      <c r="A13" s="53">
        <v>242</v>
      </c>
      <c r="B13" s="175" t="s">
        <v>19</v>
      </c>
      <c r="C13" s="5">
        <v>7</v>
      </c>
      <c r="D13" s="53">
        <v>35</v>
      </c>
      <c r="E13" s="175" t="s">
        <v>69</v>
      </c>
      <c r="F13" s="5">
        <v>7</v>
      </c>
      <c r="H13" s="55" t="s">
        <v>201</v>
      </c>
      <c r="I13" s="56">
        <v>0.70891161431701977</v>
      </c>
      <c r="J13" s="57">
        <v>0.57999999999999996</v>
      </c>
      <c r="K13" s="70"/>
      <c r="L13" s="70"/>
      <c r="M13" s="70"/>
      <c r="N13" s="70"/>
      <c r="O13" s="70"/>
      <c r="U13" s="26"/>
      <c r="V13"/>
      <c r="W13"/>
      <c r="X13"/>
      <c r="Y13"/>
    </row>
    <row r="14" spans="1:25" x14ac:dyDescent="0.25">
      <c r="A14" s="176">
        <v>154</v>
      </c>
      <c r="B14" s="177" t="s">
        <v>21</v>
      </c>
      <c r="C14" s="5">
        <v>8</v>
      </c>
      <c r="D14" s="176">
        <v>47</v>
      </c>
      <c r="E14" s="177" t="s">
        <v>69</v>
      </c>
      <c r="F14" s="5">
        <v>8</v>
      </c>
      <c r="J14" s="127"/>
      <c r="K14" s="166"/>
      <c r="L14" s="166"/>
      <c r="M14" s="166"/>
      <c r="N14" s="70"/>
      <c r="O14" s="70"/>
      <c r="X14"/>
      <c r="Y14"/>
    </row>
    <row r="15" spans="1:25" x14ac:dyDescent="0.25">
      <c r="A15" s="176">
        <v>162</v>
      </c>
      <c r="B15" s="177" t="s">
        <v>21</v>
      </c>
      <c r="C15" s="5">
        <v>9</v>
      </c>
      <c r="D15" s="176">
        <v>66</v>
      </c>
      <c r="E15" s="177" t="s">
        <v>69</v>
      </c>
      <c r="F15" s="5">
        <v>9</v>
      </c>
      <c r="J15" s="127"/>
      <c r="K15" s="70"/>
      <c r="L15" s="70"/>
      <c r="M15" s="70"/>
      <c r="N15" s="70"/>
      <c r="O15" s="70"/>
      <c r="X15"/>
      <c r="Y15"/>
    </row>
    <row r="16" spans="1:25" x14ac:dyDescent="0.25">
      <c r="A16" s="176">
        <v>180</v>
      </c>
      <c r="B16" s="177" t="s">
        <v>21</v>
      </c>
      <c r="C16" s="5">
        <v>10</v>
      </c>
      <c r="D16" s="176">
        <v>73</v>
      </c>
      <c r="E16" s="177" t="s">
        <v>69</v>
      </c>
      <c r="F16" s="5">
        <v>10</v>
      </c>
      <c r="H16" s="70"/>
      <c r="I16" s="127"/>
      <c r="J16" s="127"/>
      <c r="K16" s="127"/>
      <c r="L16" s="127"/>
      <c r="M16" s="70"/>
      <c r="N16" s="70"/>
      <c r="X16"/>
      <c r="Y16"/>
    </row>
    <row r="17" spans="1:25" x14ac:dyDescent="0.25">
      <c r="A17" s="176">
        <v>185</v>
      </c>
      <c r="B17" s="177" t="s">
        <v>21</v>
      </c>
      <c r="C17" s="5">
        <v>11</v>
      </c>
      <c r="D17" s="176">
        <v>76</v>
      </c>
      <c r="E17" s="177" t="s">
        <v>69</v>
      </c>
      <c r="F17" s="5">
        <v>11</v>
      </c>
      <c r="H17" s="165"/>
      <c r="I17" s="70"/>
      <c r="J17" s="70"/>
      <c r="K17" s="127"/>
      <c r="L17" s="127"/>
      <c r="M17" s="70"/>
      <c r="N17" s="70"/>
      <c r="X17"/>
      <c r="Y17"/>
    </row>
    <row r="18" spans="1:25" x14ac:dyDescent="0.25">
      <c r="A18" s="53">
        <v>192</v>
      </c>
      <c r="B18" s="175" t="s">
        <v>21</v>
      </c>
      <c r="C18" s="5">
        <v>12</v>
      </c>
      <c r="D18" s="176">
        <v>13</v>
      </c>
      <c r="E18" s="177" t="s">
        <v>58</v>
      </c>
      <c r="F18" s="5">
        <v>12</v>
      </c>
      <c r="J18" s="69"/>
      <c r="K18" s="127"/>
      <c r="L18" s="127"/>
      <c r="M18" s="70"/>
      <c r="N18" s="70"/>
      <c r="X18"/>
      <c r="Y18"/>
    </row>
    <row r="19" spans="1:25" x14ac:dyDescent="0.25">
      <c r="A19" s="53">
        <v>237</v>
      </c>
      <c r="B19" s="175" t="s">
        <v>21</v>
      </c>
      <c r="C19" s="5">
        <v>13</v>
      </c>
      <c r="D19" s="176">
        <v>18</v>
      </c>
      <c r="E19" s="177" t="s">
        <v>58</v>
      </c>
      <c r="F19" s="5">
        <v>13</v>
      </c>
      <c r="J19" s="69"/>
      <c r="K19" s="70"/>
      <c r="L19" s="70"/>
      <c r="M19" s="70"/>
      <c r="N19" s="70"/>
      <c r="U19" s="26"/>
      <c r="V19"/>
      <c r="W19"/>
      <c r="X19"/>
      <c r="Y19"/>
    </row>
    <row r="20" spans="1:25" x14ac:dyDescent="0.25">
      <c r="A20" s="176">
        <v>157</v>
      </c>
      <c r="B20" s="177" t="s">
        <v>60</v>
      </c>
      <c r="C20" s="5">
        <v>14</v>
      </c>
      <c r="D20" s="53">
        <v>36</v>
      </c>
      <c r="E20" s="175" t="s">
        <v>58</v>
      </c>
      <c r="F20" s="5">
        <v>14</v>
      </c>
      <c r="J20" s="69"/>
      <c r="U20" s="26"/>
      <c r="V20"/>
      <c r="W20"/>
      <c r="X20"/>
      <c r="Y20"/>
    </row>
    <row r="21" spans="1:25" x14ac:dyDescent="0.25">
      <c r="A21" s="176">
        <v>204</v>
      </c>
      <c r="B21" s="177" t="s">
        <v>60</v>
      </c>
      <c r="C21" s="5">
        <v>15</v>
      </c>
      <c r="D21" s="53">
        <v>40</v>
      </c>
      <c r="E21" s="175" t="s">
        <v>58</v>
      </c>
      <c r="F21" s="5">
        <v>15</v>
      </c>
      <c r="J21" s="69"/>
      <c r="U21" s="26"/>
      <c r="V21"/>
      <c r="W21"/>
      <c r="X21"/>
      <c r="Y21"/>
    </row>
    <row r="22" spans="1:25" x14ac:dyDescent="0.25">
      <c r="A22" s="176">
        <v>172</v>
      </c>
      <c r="B22" s="177" t="s">
        <v>22</v>
      </c>
      <c r="C22" s="5">
        <v>16</v>
      </c>
      <c r="D22" s="176">
        <v>56</v>
      </c>
      <c r="E22" s="177" t="s">
        <v>58</v>
      </c>
      <c r="F22" s="5">
        <v>16</v>
      </c>
      <c r="J22" s="69"/>
      <c r="U22" s="26"/>
      <c r="V22"/>
      <c r="W22"/>
      <c r="X22"/>
      <c r="Y22"/>
    </row>
    <row r="23" spans="1:25" x14ac:dyDescent="0.25">
      <c r="A23" s="176">
        <v>178</v>
      </c>
      <c r="B23" s="177" t="s">
        <v>22</v>
      </c>
      <c r="C23" s="5">
        <v>17</v>
      </c>
      <c r="D23" s="176">
        <v>59</v>
      </c>
      <c r="E23" s="177" t="s">
        <v>58</v>
      </c>
      <c r="F23" s="5">
        <v>17</v>
      </c>
      <c r="J23" s="69"/>
      <c r="U23" s="26"/>
      <c r="V23"/>
      <c r="W23"/>
      <c r="X23"/>
      <c r="Y23"/>
    </row>
    <row r="24" spans="1:25" x14ac:dyDescent="0.25">
      <c r="A24" s="53">
        <v>243</v>
      </c>
      <c r="B24" s="175" t="s">
        <v>22</v>
      </c>
      <c r="C24" s="5">
        <v>18</v>
      </c>
      <c r="D24" s="176">
        <v>61</v>
      </c>
      <c r="E24" s="177" t="s">
        <v>58</v>
      </c>
      <c r="F24" s="5">
        <v>18</v>
      </c>
      <c r="J24" s="69"/>
      <c r="U24" s="26"/>
      <c r="V24"/>
      <c r="W24"/>
      <c r="X24"/>
      <c r="Y24"/>
    </row>
    <row r="25" spans="1:25" x14ac:dyDescent="0.25">
      <c r="A25" s="176">
        <v>163</v>
      </c>
      <c r="B25" s="177" t="s">
        <v>29</v>
      </c>
      <c r="C25" s="5">
        <v>19</v>
      </c>
      <c r="D25" s="176">
        <v>65</v>
      </c>
      <c r="E25" s="177" t="s">
        <v>58</v>
      </c>
      <c r="F25" s="5">
        <v>19</v>
      </c>
      <c r="J25" s="69"/>
      <c r="U25" s="26"/>
      <c r="V25"/>
      <c r="W25"/>
      <c r="X25"/>
      <c r="Y25"/>
    </row>
    <row r="26" spans="1:25" x14ac:dyDescent="0.25">
      <c r="A26" s="176">
        <v>173</v>
      </c>
      <c r="B26" s="177" t="s">
        <v>29</v>
      </c>
      <c r="C26" s="5">
        <v>20</v>
      </c>
      <c r="D26" s="176">
        <v>81</v>
      </c>
      <c r="E26" s="175" t="s">
        <v>58</v>
      </c>
      <c r="F26" s="5">
        <v>20</v>
      </c>
      <c r="J26" s="69"/>
      <c r="U26" s="26"/>
      <c r="V26"/>
      <c r="W26"/>
      <c r="X26"/>
      <c r="Y26"/>
    </row>
    <row r="27" spans="1:25" x14ac:dyDescent="0.25">
      <c r="A27" s="176">
        <v>177</v>
      </c>
      <c r="B27" s="177" t="s">
        <v>29</v>
      </c>
      <c r="C27" s="5">
        <v>21</v>
      </c>
      <c r="D27" s="176">
        <v>8</v>
      </c>
      <c r="E27" s="177" t="s">
        <v>63</v>
      </c>
      <c r="F27" s="5">
        <v>21</v>
      </c>
      <c r="J27" s="69"/>
      <c r="U27" s="26"/>
      <c r="V27"/>
      <c r="W27"/>
      <c r="X27"/>
      <c r="Y27"/>
    </row>
    <row r="28" spans="1:25" x14ac:dyDescent="0.25">
      <c r="A28" s="176">
        <v>199</v>
      </c>
      <c r="B28" s="177" t="s">
        <v>29</v>
      </c>
      <c r="C28" s="5">
        <v>22</v>
      </c>
      <c r="D28" s="176">
        <v>17</v>
      </c>
      <c r="E28" s="177" t="s">
        <v>63</v>
      </c>
      <c r="F28" s="5">
        <v>22</v>
      </c>
      <c r="J28" s="69"/>
      <c r="U28" s="26"/>
      <c r="V28"/>
      <c r="W28"/>
      <c r="X28"/>
      <c r="Y28"/>
    </row>
    <row r="29" spans="1:25" x14ac:dyDescent="0.25">
      <c r="A29" s="176">
        <v>202</v>
      </c>
      <c r="B29" s="177" t="s">
        <v>29</v>
      </c>
      <c r="C29" s="5">
        <v>23</v>
      </c>
      <c r="D29" s="176">
        <v>22</v>
      </c>
      <c r="E29" s="177" t="s">
        <v>63</v>
      </c>
      <c r="F29" s="5">
        <v>23</v>
      </c>
      <c r="J29" s="69"/>
      <c r="U29" s="26"/>
      <c r="V29"/>
      <c r="W29"/>
      <c r="X29"/>
      <c r="Y29"/>
    </row>
    <row r="30" spans="1:25" x14ac:dyDescent="0.25">
      <c r="A30" s="176">
        <v>208</v>
      </c>
      <c r="B30" s="177" t="s">
        <v>29</v>
      </c>
      <c r="C30" s="5">
        <v>24</v>
      </c>
      <c r="D30" s="176">
        <v>72</v>
      </c>
      <c r="E30" s="175" t="s">
        <v>63</v>
      </c>
      <c r="F30" s="5">
        <v>24</v>
      </c>
      <c r="J30" s="69"/>
      <c r="U30" s="26"/>
      <c r="V30"/>
      <c r="W30"/>
      <c r="X30"/>
      <c r="Y30"/>
    </row>
    <row r="31" spans="1:25" x14ac:dyDescent="0.25">
      <c r="A31" s="176">
        <v>210</v>
      </c>
      <c r="B31" s="177" t="s">
        <v>29</v>
      </c>
      <c r="C31" s="5">
        <v>25</v>
      </c>
      <c r="D31" s="176">
        <v>74</v>
      </c>
      <c r="E31" s="175" t="s">
        <v>63</v>
      </c>
      <c r="F31" s="5">
        <v>25</v>
      </c>
      <c r="J31" s="69"/>
      <c r="U31" s="26"/>
      <c r="V31"/>
      <c r="W31"/>
      <c r="X31"/>
      <c r="Y31"/>
    </row>
    <row r="32" spans="1:25" x14ac:dyDescent="0.25">
      <c r="A32" s="176">
        <v>220</v>
      </c>
      <c r="B32" s="177" t="s">
        <v>29</v>
      </c>
      <c r="C32" s="5">
        <v>26</v>
      </c>
      <c r="D32" s="176">
        <v>15</v>
      </c>
      <c r="E32" s="177" t="s">
        <v>72</v>
      </c>
      <c r="F32" s="5">
        <v>26</v>
      </c>
      <c r="J32" s="69"/>
      <c r="U32" s="26"/>
      <c r="V32"/>
      <c r="W32"/>
      <c r="X32"/>
      <c r="Y32"/>
    </row>
    <row r="33" spans="1:25" x14ac:dyDescent="0.25">
      <c r="A33" s="176">
        <v>223</v>
      </c>
      <c r="B33" s="177" t="s">
        <v>29</v>
      </c>
      <c r="C33" s="5">
        <v>27</v>
      </c>
      <c r="D33" s="176">
        <v>19</v>
      </c>
      <c r="E33" s="175" t="s">
        <v>72</v>
      </c>
      <c r="F33" s="5">
        <v>27</v>
      </c>
      <c r="J33" s="69"/>
      <c r="U33" s="26"/>
      <c r="V33"/>
      <c r="W33"/>
      <c r="X33"/>
      <c r="Y33"/>
    </row>
    <row r="34" spans="1:25" x14ac:dyDescent="0.25">
      <c r="A34" s="176">
        <v>224</v>
      </c>
      <c r="B34" s="177" t="s">
        <v>29</v>
      </c>
      <c r="C34" s="5">
        <v>28</v>
      </c>
      <c r="D34" s="53">
        <v>31</v>
      </c>
      <c r="E34" s="177" t="s">
        <v>72</v>
      </c>
      <c r="F34" s="5">
        <v>28</v>
      </c>
      <c r="J34" s="69"/>
      <c r="U34" s="26"/>
      <c r="V34"/>
      <c r="W34"/>
      <c r="X34"/>
      <c r="Y34"/>
    </row>
    <row r="35" spans="1:25" x14ac:dyDescent="0.25">
      <c r="A35" s="53">
        <v>225</v>
      </c>
      <c r="B35" s="177" t="s">
        <v>29</v>
      </c>
      <c r="C35" s="5">
        <v>29</v>
      </c>
      <c r="D35" s="53">
        <v>37</v>
      </c>
      <c r="E35" s="177" t="s">
        <v>72</v>
      </c>
      <c r="F35" s="5">
        <v>29</v>
      </c>
      <c r="J35" s="69"/>
      <c r="U35" s="26"/>
      <c r="V35"/>
      <c r="W35"/>
      <c r="X35"/>
      <c r="Y35"/>
    </row>
    <row r="36" spans="1:25" x14ac:dyDescent="0.25">
      <c r="A36" s="53">
        <v>226</v>
      </c>
      <c r="B36" s="177" t="s">
        <v>29</v>
      </c>
      <c r="C36" s="5">
        <v>30</v>
      </c>
      <c r="D36" s="53">
        <v>38</v>
      </c>
      <c r="E36" s="177" t="s">
        <v>72</v>
      </c>
      <c r="F36" s="5">
        <v>30</v>
      </c>
      <c r="J36" s="69"/>
      <c r="U36" s="26"/>
      <c r="V36"/>
      <c r="W36"/>
      <c r="X36"/>
      <c r="Y36"/>
    </row>
    <row r="37" spans="1:25" x14ac:dyDescent="0.25">
      <c r="A37" s="53">
        <v>227</v>
      </c>
      <c r="B37" s="177" t="s">
        <v>29</v>
      </c>
      <c r="C37" s="5">
        <v>31</v>
      </c>
      <c r="D37" s="176">
        <v>45</v>
      </c>
      <c r="E37" s="177" t="s">
        <v>72</v>
      </c>
      <c r="F37" s="5">
        <v>31</v>
      </c>
      <c r="J37" s="69"/>
      <c r="U37" s="26"/>
      <c r="V37"/>
      <c r="W37"/>
      <c r="X37"/>
      <c r="Y37"/>
    </row>
    <row r="38" spans="1:25" x14ac:dyDescent="0.25">
      <c r="A38" s="53">
        <v>236</v>
      </c>
      <c r="B38" s="175" t="s">
        <v>29</v>
      </c>
      <c r="C38" s="5">
        <v>32</v>
      </c>
      <c r="D38" s="176">
        <v>52</v>
      </c>
      <c r="E38" s="177" t="s">
        <v>72</v>
      </c>
      <c r="F38" s="5">
        <v>32</v>
      </c>
      <c r="J38" s="69"/>
      <c r="U38" s="26"/>
      <c r="V38"/>
      <c r="W38"/>
      <c r="X38"/>
      <c r="Y38"/>
    </row>
    <row r="39" spans="1:25" x14ac:dyDescent="0.25">
      <c r="A39" s="53">
        <v>240</v>
      </c>
      <c r="B39" s="175" t="s">
        <v>29</v>
      </c>
      <c r="C39" s="5">
        <v>33</v>
      </c>
      <c r="D39" s="176">
        <v>57</v>
      </c>
      <c r="E39" s="177" t="s">
        <v>72</v>
      </c>
      <c r="F39" s="5">
        <v>33</v>
      </c>
      <c r="J39" s="69"/>
      <c r="U39" s="26"/>
      <c r="V39"/>
      <c r="W39"/>
      <c r="X39"/>
      <c r="Y39"/>
    </row>
    <row r="40" spans="1:25" x14ac:dyDescent="0.25">
      <c r="A40" s="53">
        <v>191</v>
      </c>
      <c r="B40" s="175" t="s">
        <v>36</v>
      </c>
      <c r="C40" s="5">
        <v>34</v>
      </c>
      <c r="D40" s="176">
        <v>70</v>
      </c>
      <c r="E40" s="175" t="s">
        <v>72</v>
      </c>
      <c r="F40" s="5">
        <v>34</v>
      </c>
      <c r="J40" s="69"/>
      <c r="U40" s="26"/>
      <c r="V40"/>
      <c r="W40"/>
      <c r="X40"/>
      <c r="Y40"/>
    </row>
    <row r="41" spans="1:25" x14ac:dyDescent="0.25">
      <c r="A41" s="176">
        <v>170</v>
      </c>
      <c r="B41" s="177" t="s">
        <v>37</v>
      </c>
      <c r="C41" s="5">
        <v>35</v>
      </c>
      <c r="D41" s="176">
        <v>71</v>
      </c>
      <c r="E41" s="175" t="s">
        <v>72</v>
      </c>
      <c r="F41" s="5">
        <v>35</v>
      </c>
      <c r="J41" s="69"/>
      <c r="U41" s="26"/>
      <c r="V41"/>
      <c r="W41"/>
      <c r="X41"/>
      <c r="Y41"/>
    </row>
    <row r="42" spans="1:25" x14ac:dyDescent="0.25">
      <c r="A42" s="176">
        <v>183</v>
      </c>
      <c r="B42" s="177" t="s">
        <v>37</v>
      </c>
      <c r="C42" s="5">
        <v>36</v>
      </c>
      <c r="D42" s="176">
        <v>80</v>
      </c>
      <c r="E42" s="177" t="s">
        <v>72</v>
      </c>
      <c r="F42" s="5">
        <v>36</v>
      </c>
      <c r="J42" s="69"/>
      <c r="U42" s="26"/>
      <c r="V42"/>
      <c r="W42"/>
      <c r="X42"/>
      <c r="Y42"/>
    </row>
    <row r="43" spans="1:25" x14ac:dyDescent="0.25">
      <c r="A43" s="176">
        <v>222</v>
      </c>
      <c r="B43" s="177" t="s">
        <v>37</v>
      </c>
      <c r="C43" s="5">
        <v>37</v>
      </c>
      <c r="D43" s="176">
        <v>28</v>
      </c>
      <c r="E43" s="177" t="s">
        <v>97</v>
      </c>
      <c r="F43" s="5">
        <v>37</v>
      </c>
      <c r="J43" s="69"/>
      <c r="U43" s="26"/>
      <c r="V43"/>
      <c r="W43"/>
      <c r="X43"/>
      <c r="Y43"/>
    </row>
    <row r="44" spans="1:25" x14ac:dyDescent="0.25">
      <c r="A44" s="53">
        <v>187</v>
      </c>
      <c r="B44" s="175" t="s">
        <v>98</v>
      </c>
      <c r="C44" s="5">
        <v>38</v>
      </c>
      <c r="D44" s="53">
        <v>33</v>
      </c>
      <c r="E44" s="177" t="s">
        <v>97</v>
      </c>
      <c r="F44" s="5">
        <v>38</v>
      </c>
      <c r="J44" s="69"/>
      <c r="U44" s="26"/>
      <c r="V44"/>
      <c r="W44"/>
      <c r="X44"/>
      <c r="Y44"/>
    </row>
    <row r="45" spans="1:25" x14ac:dyDescent="0.25">
      <c r="A45" s="176">
        <v>168</v>
      </c>
      <c r="B45" s="177" t="s">
        <v>99</v>
      </c>
      <c r="C45" s="5">
        <v>39</v>
      </c>
      <c r="D45" s="176">
        <v>46</v>
      </c>
      <c r="E45" s="177" t="s">
        <v>97</v>
      </c>
      <c r="F45" s="5">
        <v>39</v>
      </c>
      <c r="H45" s="68"/>
      <c r="I45" s="68"/>
      <c r="J45" s="68"/>
      <c r="U45" s="26"/>
      <c r="V45"/>
      <c r="W45"/>
      <c r="X45"/>
      <c r="Y45"/>
    </row>
    <row r="46" spans="1:25" x14ac:dyDescent="0.25">
      <c r="A46" s="176">
        <v>181</v>
      </c>
      <c r="B46" s="177" t="s">
        <v>99</v>
      </c>
      <c r="C46" s="5">
        <v>40</v>
      </c>
      <c r="D46" s="176">
        <v>50</v>
      </c>
      <c r="E46" s="177" t="s">
        <v>97</v>
      </c>
      <c r="F46" s="5">
        <v>40</v>
      </c>
      <c r="H46" s="68"/>
      <c r="I46" s="70"/>
      <c r="J46" s="70"/>
      <c r="U46" s="26"/>
      <c r="V46"/>
      <c r="W46"/>
      <c r="X46"/>
      <c r="Y46"/>
    </row>
    <row r="47" spans="1:25" x14ac:dyDescent="0.25">
      <c r="A47" s="53">
        <v>195</v>
      </c>
      <c r="B47" s="175" t="s">
        <v>42</v>
      </c>
      <c r="C47" s="5">
        <v>41</v>
      </c>
      <c r="D47" s="176">
        <v>77</v>
      </c>
      <c r="E47" s="177" t="s">
        <v>97</v>
      </c>
      <c r="F47" s="5">
        <v>41</v>
      </c>
      <c r="G47" s="68"/>
      <c r="H47" s="68"/>
      <c r="I47" s="70"/>
      <c r="J47" s="70"/>
      <c r="U47" s="26"/>
      <c r="V47"/>
      <c r="W47"/>
      <c r="X47"/>
      <c r="Y47"/>
    </row>
    <row r="48" spans="1:25" x14ac:dyDescent="0.25">
      <c r="A48" s="53">
        <v>190</v>
      </c>
      <c r="B48" s="175" t="s">
        <v>100</v>
      </c>
      <c r="C48" s="5">
        <v>42</v>
      </c>
      <c r="D48" s="176">
        <v>12</v>
      </c>
      <c r="E48" s="177" t="s">
        <v>59</v>
      </c>
      <c r="F48" s="5">
        <v>42</v>
      </c>
      <c r="G48" s="68"/>
      <c r="H48" s="70"/>
      <c r="I48" s="70"/>
      <c r="J48" s="70"/>
      <c r="U48" s="26"/>
      <c r="V48"/>
      <c r="W48"/>
      <c r="X48"/>
      <c r="Y48"/>
    </row>
    <row r="49" spans="1:25" x14ac:dyDescent="0.25">
      <c r="A49" s="176">
        <v>207</v>
      </c>
      <c r="B49" s="177" t="s">
        <v>45</v>
      </c>
      <c r="C49" s="5">
        <v>43</v>
      </c>
      <c r="D49" s="176">
        <v>25</v>
      </c>
      <c r="E49" s="177" t="s">
        <v>101</v>
      </c>
      <c r="F49" s="5">
        <v>43</v>
      </c>
      <c r="G49" s="68"/>
      <c r="H49" s="70"/>
      <c r="I49" s="70"/>
      <c r="J49" s="68"/>
      <c r="U49" s="26"/>
      <c r="V49"/>
      <c r="W49"/>
      <c r="X49"/>
      <c r="Y49"/>
    </row>
    <row r="50" spans="1:25" x14ac:dyDescent="0.25">
      <c r="A50" s="53">
        <v>229</v>
      </c>
      <c r="B50" s="175" t="s">
        <v>45</v>
      </c>
      <c r="C50" s="5">
        <v>44</v>
      </c>
      <c r="D50" s="176">
        <v>54</v>
      </c>
      <c r="E50" s="177" t="s">
        <v>65</v>
      </c>
      <c r="F50" s="5">
        <v>44</v>
      </c>
      <c r="G50" s="68"/>
      <c r="H50" s="68"/>
      <c r="I50" s="70"/>
      <c r="J50" s="68"/>
      <c r="U50" s="26"/>
      <c r="V50"/>
      <c r="W50"/>
      <c r="X50"/>
      <c r="Y50"/>
    </row>
    <row r="51" spans="1:25" x14ac:dyDescent="0.25">
      <c r="A51" s="176">
        <v>169</v>
      </c>
      <c r="B51" s="177" t="s">
        <v>62</v>
      </c>
      <c r="C51" s="5">
        <v>45</v>
      </c>
      <c r="D51" s="176">
        <v>60</v>
      </c>
      <c r="E51" s="177" t="s">
        <v>65</v>
      </c>
      <c r="F51" s="5">
        <v>45</v>
      </c>
      <c r="G51" s="68"/>
      <c r="H51" s="68"/>
      <c r="I51" s="68"/>
      <c r="J51" s="68"/>
      <c r="U51" s="26"/>
      <c r="V51"/>
      <c r="W51"/>
      <c r="X51"/>
      <c r="Y51"/>
    </row>
    <row r="52" spans="1:25" x14ac:dyDescent="0.25">
      <c r="A52" s="53">
        <v>188</v>
      </c>
      <c r="B52" s="175" t="s">
        <v>62</v>
      </c>
      <c r="C52" s="5">
        <v>46</v>
      </c>
      <c r="D52" s="176">
        <v>62</v>
      </c>
      <c r="E52" s="177" t="s">
        <v>65</v>
      </c>
      <c r="F52" s="5">
        <v>46</v>
      </c>
      <c r="G52" s="68"/>
      <c r="H52" s="68"/>
      <c r="I52" s="70"/>
      <c r="J52" s="68"/>
      <c r="U52" s="26"/>
      <c r="V52"/>
      <c r="W52"/>
      <c r="X52"/>
      <c r="Y52"/>
    </row>
    <row r="53" spans="1:25" x14ac:dyDescent="0.25">
      <c r="A53" s="53">
        <v>197</v>
      </c>
      <c r="B53" s="175" t="s">
        <v>46</v>
      </c>
      <c r="C53" s="5">
        <v>47</v>
      </c>
      <c r="D53" s="176">
        <v>64</v>
      </c>
      <c r="E53" s="177" t="s">
        <v>101</v>
      </c>
      <c r="F53" s="5">
        <v>47</v>
      </c>
      <c r="G53" s="68"/>
      <c r="H53" s="68"/>
      <c r="I53" s="68"/>
      <c r="J53" s="68"/>
      <c r="U53" s="26"/>
      <c r="V53"/>
      <c r="W53"/>
      <c r="X53"/>
      <c r="Y53"/>
    </row>
    <row r="54" spans="1:25" x14ac:dyDescent="0.25">
      <c r="A54" s="176">
        <v>211</v>
      </c>
      <c r="B54" s="177" t="s">
        <v>46</v>
      </c>
      <c r="C54" s="5">
        <v>48</v>
      </c>
      <c r="D54" s="176">
        <v>26</v>
      </c>
      <c r="E54" s="177" t="s">
        <v>102</v>
      </c>
      <c r="F54" s="5">
        <v>48</v>
      </c>
      <c r="G54" s="68"/>
      <c r="H54" s="68"/>
      <c r="I54" s="68"/>
      <c r="J54" s="68"/>
      <c r="U54" s="26"/>
      <c r="V54"/>
      <c r="W54"/>
      <c r="X54"/>
      <c r="Y54"/>
    </row>
    <row r="55" spans="1:25" x14ac:dyDescent="0.25">
      <c r="A55" s="53">
        <v>189</v>
      </c>
      <c r="B55" s="175" t="s">
        <v>48</v>
      </c>
      <c r="C55" s="5">
        <v>49</v>
      </c>
      <c r="D55" s="176">
        <v>69</v>
      </c>
      <c r="E55" s="177" t="s">
        <v>103</v>
      </c>
      <c r="F55" s="5">
        <v>49</v>
      </c>
      <c r="G55" s="68"/>
      <c r="H55" s="70"/>
      <c r="I55" s="70"/>
      <c r="J55" s="70"/>
      <c r="U55" s="26"/>
      <c r="V55"/>
      <c r="W55"/>
      <c r="X55"/>
      <c r="Y55"/>
    </row>
    <row r="56" spans="1:25" x14ac:dyDescent="0.25">
      <c r="A56" s="53">
        <v>235</v>
      </c>
      <c r="B56" s="175" t="s">
        <v>48</v>
      </c>
      <c r="C56" s="5">
        <v>50</v>
      </c>
      <c r="D56" s="176">
        <v>5</v>
      </c>
      <c r="E56" s="177" t="s">
        <v>68</v>
      </c>
      <c r="F56" s="5">
        <v>50</v>
      </c>
      <c r="G56" s="68"/>
      <c r="H56" s="68"/>
      <c r="I56" s="68"/>
      <c r="J56" s="68"/>
      <c r="U56" s="26"/>
      <c r="V56"/>
      <c r="W56"/>
      <c r="X56"/>
      <c r="Y56"/>
    </row>
    <row r="57" spans="1:25" x14ac:dyDescent="0.25">
      <c r="A57" s="53">
        <v>238</v>
      </c>
      <c r="B57" s="175" t="s">
        <v>48</v>
      </c>
      <c r="C57" s="5">
        <v>51</v>
      </c>
      <c r="D57" s="176">
        <v>67</v>
      </c>
      <c r="E57" s="177" t="s">
        <v>61</v>
      </c>
      <c r="F57" s="5">
        <v>51</v>
      </c>
      <c r="G57" s="68"/>
      <c r="H57" s="70"/>
      <c r="I57" s="70"/>
      <c r="J57" s="68"/>
      <c r="U57" s="26"/>
      <c r="V57"/>
      <c r="W57"/>
      <c r="X57"/>
      <c r="Y57"/>
    </row>
    <row r="58" spans="1:25" x14ac:dyDescent="0.25">
      <c r="A58" s="176">
        <v>152</v>
      </c>
      <c r="B58" s="177" t="s">
        <v>49</v>
      </c>
      <c r="C58" s="5">
        <v>52</v>
      </c>
      <c r="D58" s="176">
        <v>75</v>
      </c>
      <c r="E58" s="177" t="s">
        <v>61</v>
      </c>
      <c r="F58" s="5">
        <v>52</v>
      </c>
      <c r="G58" s="68"/>
      <c r="H58" s="70"/>
      <c r="I58" s="70"/>
      <c r="J58" s="70"/>
      <c r="U58" s="26"/>
      <c r="V58"/>
      <c r="W58"/>
      <c r="X58"/>
      <c r="Y58"/>
    </row>
    <row r="59" spans="1:25" x14ac:dyDescent="0.25">
      <c r="A59" s="176">
        <v>179</v>
      </c>
      <c r="B59" s="177" t="s">
        <v>49</v>
      </c>
      <c r="C59" s="5">
        <v>53</v>
      </c>
      <c r="D59" s="176">
        <v>32</v>
      </c>
      <c r="E59" s="177" t="s">
        <v>67</v>
      </c>
      <c r="F59" s="5">
        <v>53</v>
      </c>
      <c r="G59" s="70"/>
      <c r="H59" s="70"/>
      <c r="I59" s="68"/>
      <c r="J59" s="68"/>
      <c r="U59" s="26"/>
      <c r="V59"/>
      <c r="W59"/>
      <c r="X59"/>
      <c r="Y59"/>
    </row>
    <row r="60" spans="1:25" ht="15.75" thickBot="1" x14ac:dyDescent="0.3">
      <c r="A60" s="178">
        <v>218</v>
      </c>
      <c r="B60" s="179" t="s">
        <v>49</v>
      </c>
      <c r="C60" s="5">
        <v>54</v>
      </c>
      <c r="D60" s="176">
        <v>41</v>
      </c>
      <c r="E60" s="177" t="s">
        <v>70</v>
      </c>
      <c r="F60" s="5">
        <v>54</v>
      </c>
      <c r="G60" s="68"/>
      <c r="H60" s="68"/>
      <c r="I60" s="68"/>
      <c r="J60" s="68"/>
      <c r="U60" s="26"/>
      <c r="V60"/>
      <c r="W60"/>
      <c r="X60"/>
      <c r="Y60"/>
    </row>
    <row r="61" spans="1:25" x14ac:dyDescent="0.25">
      <c r="A61" s="70"/>
      <c r="B61" s="70"/>
      <c r="C61" s="70"/>
      <c r="D61" s="176">
        <v>68</v>
      </c>
      <c r="E61" s="177" t="s">
        <v>70</v>
      </c>
      <c r="F61" s="5">
        <v>55</v>
      </c>
      <c r="G61" s="70"/>
      <c r="H61" s="70"/>
      <c r="I61" s="70"/>
      <c r="J61" s="70"/>
      <c r="U61" s="26"/>
      <c r="V61"/>
      <c r="W61"/>
      <c r="X61"/>
      <c r="Y61"/>
    </row>
    <row r="62" spans="1:25" x14ac:dyDescent="0.25">
      <c r="A62" s="70"/>
      <c r="B62" s="70"/>
      <c r="C62" s="70"/>
      <c r="D62" s="176">
        <v>2</v>
      </c>
      <c r="E62" s="177" t="s">
        <v>70</v>
      </c>
      <c r="F62" s="5">
        <v>56</v>
      </c>
      <c r="G62" s="68"/>
      <c r="U62" s="26"/>
      <c r="V62"/>
      <c r="W62"/>
      <c r="X62"/>
      <c r="Y62"/>
    </row>
    <row r="63" spans="1:25" ht="15.75" thickBot="1" x14ac:dyDescent="0.3">
      <c r="A63" s="70"/>
      <c r="B63" s="70"/>
      <c r="C63" s="70"/>
      <c r="D63" s="178">
        <v>14</v>
      </c>
      <c r="E63" s="179" t="s">
        <v>104</v>
      </c>
      <c r="F63" s="5">
        <v>57</v>
      </c>
      <c r="G63" s="70"/>
      <c r="U63" s="26"/>
      <c r="V63"/>
      <c r="W63"/>
      <c r="X63"/>
      <c r="Y63"/>
    </row>
    <row r="64" spans="1:25" x14ac:dyDescent="0.25">
      <c r="A64" s="70"/>
      <c r="B64" s="70"/>
      <c r="C64" s="70"/>
      <c r="D64" s="70"/>
      <c r="E64" s="9"/>
      <c r="F64" s="70"/>
      <c r="K64" s="70"/>
      <c r="L64" s="70"/>
      <c r="M64" s="70"/>
      <c r="N64" s="70"/>
    </row>
    <row r="65" spans="1:6" x14ac:dyDescent="0.25">
      <c r="A65" s="70"/>
      <c r="B65" s="70"/>
      <c r="C65" s="70"/>
      <c r="D65" s="70"/>
      <c r="E65" s="9"/>
      <c r="F65" s="70"/>
    </row>
    <row r="66" spans="1:6" x14ac:dyDescent="0.25">
      <c r="A66" s="70"/>
      <c r="B66" s="70"/>
      <c r="C66" s="70"/>
      <c r="D66" s="70"/>
      <c r="E66" s="9"/>
      <c r="F66" s="70"/>
    </row>
    <row r="67" spans="1:6" x14ac:dyDescent="0.25">
      <c r="A67" s="70"/>
      <c r="B67" s="70"/>
      <c r="C67" s="70"/>
      <c r="D67" s="70"/>
      <c r="E67" s="9"/>
    </row>
  </sheetData>
  <mergeCells count="1">
    <mergeCell ref="I11:J1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9"/>
  <sheetViews>
    <sheetView zoomScaleNormal="100" workbookViewId="0">
      <selection activeCell="H1" sqref="H1:R16"/>
    </sheetView>
  </sheetViews>
  <sheetFormatPr defaultRowHeight="15" x14ac:dyDescent="0.25"/>
  <cols>
    <col min="1" max="1" width="5.85546875" style="2" customWidth="1"/>
    <col min="2" max="2" width="25.140625" style="2" customWidth="1"/>
    <col min="3" max="3" width="5.140625" style="2" customWidth="1"/>
    <col min="4" max="4" width="8.7109375" style="2" customWidth="1"/>
    <col min="5" max="5" width="15.140625" style="2" bestFit="1" customWidth="1"/>
    <col min="6" max="6" width="3.42578125" style="2" bestFit="1" customWidth="1"/>
    <col min="7" max="7" width="8.7109375" style="3" customWidth="1"/>
    <col min="8" max="8" width="13.5703125" style="3" bestFit="1" customWidth="1"/>
    <col min="9" max="12" width="7.140625" style="3" bestFit="1" customWidth="1"/>
    <col min="13" max="13" width="9.28515625" style="3" bestFit="1" customWidth="1"/>
    <col min="14" max="14" width="5.5703125" style="2" bestFit="1" customWidth="1"/>
    <col min="15" max="15" width="4" style="2" customWidth="1"/>
    <col min="16" max="16" width="8.7109375" style="2" customWidth="1"/>
    <col min="17" max="18" width="16.28515625" style="2" bestFit="1" customWidth="1"/>
    <col min="19" max="22" width="9.28515625" style="2" bestFit="1" customWidth="1"/>
  </cols>
  <sheetData>
    <row r="1" spans="1:18" x14ac:dyDescent="0.25">
      <c r="A1" s="5" t="s">
        <v>106</v>
      </c>
      <c r="B1" s="69"/>
      <c r="D1" s="2" t="s">
        <v>257</v>
      </c>
      <c r="E1" s="2" t="s">
        <v>256</v>
      </c>
      <c r="F1" s="69"/>
      <c r="H1" s="145" t="s">
        <v>217</v>
      </c>
      <c r="I1" s="146" t="s">
        <v>1</v>
      </c>
      <c r="J1" s="102" t="s">
        <v>2</v>
      </c>
      <c r="K1" s="102" t="s">
        <v>3</v>
      </c>
      <c r="L1" s="102" t="s">
        <v>4</v>
      </c>
      <c r="M1" s="102" t="s">
        <v>5</v>
      </c>
      <c r="N1" s="103" t="s">
        <v>6</v>
      </c>
      <c r="O1" s="198" t="s">
        <v>7</v>
      </c>
    </row>
    <row r="2" spans="1:18" x14ac:dyDescent="0.25">
      <c r="A2" s="5" t="s">
        <v>112</v>
      </c>
      <c r="B2" s="69"/>
      <c r="C2" s="69"/>
      <c r="D2" s="69"/>
      <c r="E2" s="5"/>
      <c r="F2" s="69"/>
      <c r="H2" s="18" t="s">
        <v>203</v>
      </c>
      <c r="I2" s="17">
        <v>15</v>
      </c>
      <c r="J2" s="91">
        <v>5</v>
      </c>
      <c r="K2" s="91">
        <v>4</v>
      </c>
      <c r="L2" s="91">
        <v>4</v>
      </c>
      <c r="M2" s="91">
        <v>9</v>
      </c>
      <c r="N2" s="19">
        <v>1</v>
      </c>
      <c r="O2" s="199">
        <v>38</v>
      </c>
      <c r="Q2" s="2" t="s">
        <v>206</v>
      </c>
      <c r="R2" s="2" t="s">
        <v>132</v>
      </c>
    </row>
    <row r="3" spans="1:18" x14ac:dyDescent="0.25">
      <c r="B3" s="69"/>
      <c r="C3" s="69"/>
      <c r="D3" s="69"/>
      <c r="E3" s="5"/>
      <c r="F3" s="69"/>
      <c r="H3" s="18" t="s">
        <v>204</v>
      </c>
      <c r="I3" s="20">
        <v>31</v>
      </c>
      <c r="J3" s="86">
        <v>16</v>
      </c>
      <c r="K3" s="86">
        <v>16</v>
      </c>
      <c r="L3" s="86">
        <v>9</v>
      </c>
      <c r="M3" s="86">
        <v>7</v>
      </c>
      <c r="N3" s="19">
        <v>1</v>
      </c>
      <c r="O3" s="137">
        <v>80</v>
      </c>
      <c r="Q3" s="28" t="s">
        <v>129</v>
      </c>
      <c r="R3" s="2" t="s">
        <v>196</v>
      </c>
    </row>
    <row r="4" spans="1:18" x14ac:dyDescent="0.25">
      <c r="A4" s="5" t="s">
        <v>240</v>
      </c>
      <c r="H4" s="135" t="s">
        <v>205</v>
      </c>
      <c r="I4" s="132">
        <v>52</v>
      </c>
      <c r="J4" s="107">
        <v>21</v>
      </c>
      <c r="K4" s="107">
        <v>22</v>
      </c>
      <c r="L4" s="107">
        <v>4</v>
      </c>
      <c r="M4" s="107">
        <v>20</v>
      </c>
      <c r="N4" s="108">
        <v>1</v>
      </c>
      <c r="O4" s="139">
        <v>120</v>
      </c>
      <c r="Q4" s="28" t="s">
        <v>131</v>
      </c>
      <c r="R4" s="2" t="s">
        <v>197</v>
      </c>
    </row>
    <row r="5" spans="1:18" ht="15.75" thickBot="1" x14ac:dyDescent="0.3">
      <c r="A5" s="5" t="s">
        <v>53</v>
      </c>
      <c r="H5" s="162" t="s">
        <v>12</v>
      </c>
      <c r="I5" s="161">
        <v>98</v>
      </c>
      <c r="J5" s="93">
        <v>42</v>
      </c>
      <c r="K5" s="93">
        <v>42</v>
      </c>
      <c r="L5" s="93">
        <v>17</v>
      </c>
      <c r="M5" s="93">
        <v>36</v>
      </c>
      <c r="N5" s="94">
        <v>3</v>
      </c>
      <c r="O5" s="163">
        <v>200</v>
      </c>
      <c r="Q5" s="28" t="s">
        <v>130</v>
      </c>
      <c r="R5" s="2" t="s">
        <v>198</v>
      </c>
    </row>
    <row r="6" spans="1:18" s="75" customFormat="1" ht="15.75" thickBot="1" x14ac:dyDescent="0.3">
      <c r="A6" s="200" t="s">
        <v>107</v>
      </c>
      <c r="B6" s="212" t="s">
        <v>16</v>
      </c>
      <c r="C6" s="2"/>
      <c r="D6" s="2"/>
      <c r="E6" s="2"/>
      <c r="F6" s="2"/>
      <c r="H6" s="22" t="s">
        <v>18</v>
      </c>
      <c r="I6" s="44">
        <v>0.41176470588235292</v>
      </c>
      <c r="J6" s="128">
        <v>0.17647058823529413</v>
      </c>
      <c r="K6" s="128">
        <v>0.17647058823529413</v>
      </c>
      <c r="L6" s="128">
        <v>7.1428571428571425E-2</v>
      </c>
      <c r="M6" s="128">
        <v>0.15126050420168066</v>
      </c>
      <c r="N6" s="43">
        <v>1.2605042016806723E-2</v>
      </c>
      <c r="O6" s="138"/>
      <c r="P6" s="2"/>
      <c r="Q6" s="2"/>
    </row>
    <row r="7" spans="1:18" ht="15.75" thickBot="1" x14ac:dyDescent="0.3">
      <c r="A7" s="14">
        <v>1</v>
      </c>
      <c r="B7" s="97" t="s">
        <v>19</v>
      </c>
      <c r="C7" s="5">
        <v>1</v>
      </c>
      <c r="H7" s="62"/>
      <c r="I7" s="62"/>
      <c r="J7" s="62"/>
      <c r="K7" s="62"/>
      <c r="L7" s="62"/>
      <c r="M7" s="62"/>
      <c r="N7" s="62"/>
      <c r="O7" s="61"/>
    </row>
    <row r="8" spans="1:18" x14ac:dyDescent="0.25">
      <c r="A8" s="18">
        <v>4</v>
      </c>
      <c r="B8" s="98" t="s">
        <v>19</v>
      </c>
      <c r="C8" s="7">
        <v>2</v>
      </c>
      <c r="H8" s="145" t="s">
        <v>218</v>
      </c>
      <c r="I8" s="146" t="s">
        <v>8</v>
      </c>
      <c r="J8" s="102" t="s">
        <v>9</v>
      </c>
      <c r="K8" s="102" t="s">
        <v>10</v>
      </c>
      <c r="L8" s="103" t="s">
        <v>11</v>
      </c>
      <c r="M8" s="197" t="s">
        <v>7</v>
      </c>
      <c r="N8" s="62"/>
      <c r="O8" s="61"/>
    </row>
    <row r="9" spans="1:18" x14ac:dyDescent="0.25">
      <c r="A9" s="18">
        <v>25</v>
      </c>
      <c r="B9" s="98" t="s">
        <v>19</v>
      </c>
      <c r="C9" s="7">
        <v>3</v>
      </c>
      <c r="H9" s="18" t="s">
        <v>203</v>
      </c>
      <c r="I9" s="17">
        <v>15</v>
      </c>
      <c r="J9" s="91">
        <v>2</v>
      </c>
      <c r="K9" s="91">
        <v>20</v>
      </c>
      <c r="L9" s="19">
        <v>1</v>
      </c>
      <c r="M9" s="21">
        <f>SUM(I9:L9)</f>
        <v>38</v>
      </c>
      <c r="N9" s="62"/>
      <c r="O9" s="61"/>
    </row>
    <row r="10" spans="1:18" x14ac:dyDescent="0.25">
      <c r="A10" s="18">
        <v>6</v>
      </c>
      <c r="B10" s="98" t="s">
        <v>21</v>
      </c>
      <c r="C10" s="5">
        <v>4</v>
      </c>
      <c r="H10" s="18" t="s">
        <v>204</v>
      </c>
      <c r="I10" s="20">
        <v>31</v>
      </c>
      <c r="J10" s="86">
        <v>5</v>
      </c>
      <c r="K10" s="86">
        <v>39</v>
      </c>
      <c r="L10" s="19">
        <v>5</v>
      </c>
      <c r="M10" s="21">
        <f>SUM(I10:L10)</f>
        <v>80</v>
      </c>
      <c r="N10" s="62"/>
      <c r="O10" s="61"/>
    </row>
    <row r="11" spans="1:18" x14ac:dyDescent="0.25">
      <c r="A11" s="18">
        <v>26</v>
      </c>
      <c r="B11" s="98" t="s">
        <v>21</v>
      </c>
      <c r="C11" s="7">
        <v>5</v>
      </c>
      <c r="H11" s="135" t="s">
        <v>12</v>
      </c>
      <c r="I11" s="132">
        <f>SUM(I9:I10)</f>
        <v>46</v>
      </c>
      <c r="J11" s="107">
        <f t="shared" ref="J11:M11" si="0">SUM(J9:J10)</f>
        <v>7</v>
      </c>
      <c r="K11" s="107">
        <f t="shared" si="0"/>
        <v>59</v>
      </c>
      <c r="L11" s="108">
        <f t="shared" si="0"/>
        <v>6</v>
      </c>
      <c r="M11" s="129">
        <f t="shared" si="0"/>
        <v>118</v>
      </c>
      <c r="N11" s="62"/>
      <c r="O11" s="61"/>
    </row>
    <row r="12" spans="1:18" ht="15.75" thickBot="1" x14ac:dyDescent="0.3">
      <c r="A12" s="18">
        <v>9</v>
      </c>
      <c r="B12" s="98" t="s">
        <v>60</v>
      </c>
      <c r="C12" s="7">
        <v>6</v>
      </c>
      <c r="H12" s="123" t="s">
        <v>18</v>
      </c>
      <c r="I12" s="260">
        <f>I11/118</f>
        <v>0.38983050847457629</v>
      </c>
      <c r="J12" s="115">
        <f t="shared" ref="J12:L12" si="1">J11/118</f>
        <v>5.9322033898305086E-2</v>
      </c>
      <c r="K12" s="115">
        <f t="shared" si="1"/>
        <v>0.5</v>
      </c>
      <c r="L12" s="126">
        <f t="shared" si="1"/>
        <v>5.0847457627118647E-2</v>
      </c>
      <c r="M12" s="131"/>
      <c r="N12" s="62"/>
      <c r="O12" s="61"/>
    </row>
    <row r="13" spans="1:18" ht="15.75" thickBot="1" x14ac:dyDescent="0.3">
      <c r="A13" s="18">
        <v>11</v>
      </c>
      <c r="B13" s="98" t="s">
        <v>22</v>
      </c>
      <c r="C13" s="5">
        <v>7</v>
      </c>
      <c r="N13" s="3"/>
    </row>
    <row r="14" spans="1:18" x14ac:dyDescent="0.25">
      <c r="A14" s="18">
        <v>23</v>
      </c>
      <c r="B14" s="98" t="s">
        <v>22</v>
      </c>
      <c r="C14" s="7">
        <v>8</v>
      </c>
      <c r="H14" s="195" t="s">
        <v>211</v>
      </c>
      <c r="I14" s="279" t="s">
        <v>201</v>
      </c>
      <c r="J14" s="280"/>
      <c r="K14" s="84"/>
      <c r="L14" s="84"/>
      <c r="N14" s="3"/>
    </row>
    <row r="15" spans="1:18" x14ac:dyDescent="0.25">
      <c r="A15" s="18">
        <v>14</v>
      </c>
      <c r="B15" s="98" t="s">
        <v>37</v>
      </c>
      <c r="C15" s="7">
        <v>9</v>
      </c>
      <c r="H15" s="196" t="s">
        <v>202</v>
      </c>
      <c r="I15" s="193" t="s">
        <v>27</v>
      </c>
      <c r="J15" s="194" t="s">
        <v>28</v>
      </c>
      <c r="K15" s="84"/>
      <c r="L15" s="84"/>
      <c r="N15" s="3"/>
    </row>
    <row r="16" spans="1:18" ht="15.75" thickBot="1" x14ac:dyDescent="0.3">
      <c r="A16" s="18">
        <v>18</v>
      </c>
      <c r="B16" s="98" t="s">
        <v>37</v>
      </c>
      <c r="C16" s="5">
        <v>10</v>
      </c>
      <c r="H16" s="22" t="s">
        <v>30</v>
      </c>
      <c r="I16" s="44">
        <v>0.74002542193347931</v>
      </c>
      <c r="J16" s="45">
        <v>0.59199999999999997</v>
      </c>
      <c r="K16" s="84"/>
      <c r="L16" s="84"/>
      <c r="N16" s="3"/>
    </row>
    <row r="17" spans="1:14" x14ac:dyDescent="0.25">
      <c r="A17" s="18">
        <v>24</v>
      </c>
      <c r="B17" s="98" t="s">
        <v>37</v>
      </c>
      <c r="C17" s="7">
        <v>11</v>
      </c>
      <c r="H17" s="62"/>
      <c r="I17" s="62"/>
      <c r="J17" s="62"/>
      <c r="K17" s="84"/>
      <c r="L17" s="84"/>
      <c r="N17" s="3"/>
    </row>
    <row r="18" spans="1:14" x14ac:dyDescent="0.25">
      <c r="A18" s="18">
        <v>5</v>
      </c>
      <c r="B18" s="98" t="s">
        <v>108</v>
      </c>
      <c r="C18" s="7">
        <v>12</v>
      </c>
      <c r="H18" s="62"/>
      <c r="I18" s="62"/>
      <c r="J18" s="62"/>
      <c r="K18" s="84"/>
      <c r="L18" s="84"/>
      <c r="N18" s="3"/>
    </row>
    <row r="19" spans="1:14" x14ac:dyDescent="0.25">
      <c r="A19" s="18">
        <v>8</v>
      </c>
      <c r="B19" s="98" t="s">
        <v>109</v>
      </c>
      <c r="C19" s="5">
        <v>13</v>
      </c>
      <c r="H19" s="62"/>
      <c r="I19" s="62"/>
      <c r="J19" s="62"/>
      <c r="K19" s="84"/>
      <c r="L19" s="84"/>
      <c r="N19" s="3"/>
    </row>
    <row r="20" spans="1:14" x14ac:dyDescent="0.25">
      <c r="A20" s="18">
        <v>12</v>
      </c>
      <c r="B20" s="98" t="s">
        <v>42</v>
      </c>
      <c r="C20" s="7">
        <v>14</v>
      </c>
      <c r="H20" s="62"/>
      <c r="I20" s="62"/>
      <c r="J20" s="62"/>
      <c r="K20" s="84"/>
      <c r="L20" s="84"/>
      <c r="N20" s="3"/>
    </row>
    <row r="21" spans="1:14" x14ac:dyDescent="0.25">
      <c r="A21" s="18">
        <v>21</v>
      </c>
      <c r="B21" s="98" t="s">
        <v>110</v>
      </c>
      <c r="C21" s="7">
        <v>15</v>
      </c>
      <c r="H21" s="62"/>
      <c r="I21" s="62"/>
      <c r="J21" s="62"/>
      <c r="K21" s="84"/>
      <c r="L21" s="84"/>
      <c r="N21" s="3"/>
    </row>
    <row r="22" spans="1:14" x14ac:dyDescent="0.25">
      <c r="A22" s="18">
        <v>17</v>
      </c>
      <c r="B22" s="98" t="s">
        <v>46</v>
      </c>
      <c r="C22" s="5">
        <v>16</v>
      </c>
      <c r="H22" s="62"/>
      <c r="I22" s="62"/>
      <c r="J22" s="62"/>
      <c r="K22" s="84"/>
      <c r="L22" s="84"/>
      <c r="M22" s="62"/>
      <c r="N22" s="3"/>
    </row>
    <row r="23" spans="1:14" x14ac:dyDescent="0.25">
      <c r="A23" s="18">
        <v>10</v>
      </c>
      <c r="B23" s="98" t="s">
        <v>49</v>
      </c>
      <c r="C23" s="7">
        <v>17</v>
      </c>
      <c r="H23" s="62"/>
      <c r="I23" s="62"/>
      <c r="J23" s="62"/>
      <c r="K23" s="62"/>
      <c r="L23" s="62"/>
    </row>
    <row r="24" spans="1:14" x14ac:dyDescent="0.25">
      <c r="A24" s="18">
        <v>13</v>
      </c>
      <c r="B24" s="98" t="s">
        <v>49</v>
      </c>
      <c r="C24" s="7">
        <v>18</v>
      </c>
      <c r="H24" s="62"/>
      <c r="I24" s="62"/>
      <c r="J24" s="62"/>
      <c r="K24" s="62"/>
      <c r="L24" s="62"/>
    </row>
    <row r="25" spans="1:14" ht="15.75" thickBot="1" x14ac:dyDescent="0.3">
      <c r="A25" s="22">
        <v>19</v>
      </c>
      <c r="B25" s="99" t="s">
        <v>111</v>
      </c>
      <c r="C25" s="5">
        <v>19</v>
      </c>
      <c r="K25" s="62"/>
      <c r="L25" s="62"/>
    </row>
    <row r="26" spans="1:14" x14ac:dyDescent="0.25">
      <c r="K26" s="62"/>
      <c r="L26" s="62"/>
    </row>
    <row r="27" spans="1:14" x14ac:dyDescent="0.25">
      <c r="A27" s="2" t="s">
        <v>242</v>
      </c>
      <c r="K27" s="62"/>
      <c r="L27" s="62"/>
    </row>
    <row r="28" spans="1:14" ht="15.75" thickBot="1" x14ac:dyDescent="0.3">
      <c r="A28" s="5" t="s">
        <v>53</v>
      </c>
      <c r="D28" s="5" t="s">
        <v>54</v>
      </c>
      <c r="K28" s="62"/>
      <c r="L28" s="62"/>
    </row>
    <row r="29" spans="1:14" x14ac:dyDescent="0.25">
      <c r="A29" s="208" t="s">
        <v>128</v>
      </c>
      <c r="B29" s="201" t="s">
        <v>16</v>
      </c>
      <c r="D29" s="200" t="s">
        <v>128</v>
      </c>
      <c r="E29" s="201" t="s">
        <v>16</v>
      </c>
      <c r="K29" s="62"/>
      <c r="L29" s="62"/>
    </row>
    <row r="30" spans="1:14" x14ac:dyDescent="0.25">
      <c r="A30" s="18">
        <v>514</v>
      </c>
      <c r="B30" s="209" t="s">
        <v>19</v>
      </c>
      <c r="C30" s="7">
        <v>1</v>
      </c>
      <c r="D30" s="202">
        <v>5</v>
      </c>
      <c r="E30" s="203" t="s">
        <v>69</v>
      </c>
      <c r="F30" s="7">
        <v>1</v>
      </c>
      <c r="K30" s="62"/>
      <c r="L30" s="62"/>
    </row>
    <row r="31" spans="1:14" x14ac:dyDescent="0.25">
      <c r="A31" s="202">
        <v>531</v>
      </c>
      <c r="B31" s="210" t="s">
        <v>19</v>
      </c>
      <c r="C31" s="7">
        <v>2</v>
      </c>
      <c r="D31" s="202">
        <v>10</v>
      </c>
      <c r="E31" s="204" t="s">
        <v>69</v>
      </c>
      <c r="F31" s="7">
        <v>2</v>
      </c>
    </row>
    <row r="32" spans="1:14" x14ac:dyDescent="0.25">
      <c r="A32" s="202">
        <v>544</v>
      </c>
      <c r="B32" s="210" t="s">
        <v>19</v>
      </c>
      <c r="C32" s="7">
        <v>3</v>
      </c>
      <c r="D32" s="202">
        <v>13</v>
      </c>
      <c r="E32" s="204" t="s">
        <v>69</v>
      </c>
      <c r="F32" s="7">
        <v>3</v>
      </c>
    </row>
    <row r="33" spans="1:6" x14ac:dyDescent="0.25">
      <c r="A33" s="202">
        <v>549</v>
      </c>
      <c r="B33" s="210" t="s">
        <v>19</v>
      </c>
      <c r="C33" s="7">
        <v>4</v>
      </c>
      <c r="D33" s="202">
        <v>14</v>
      </c>
      <c r="E33" s="204" t="s">
        <v>69</v>
      </c>
      <c r="F33" s="7">
        <v>4</v>
      </c>
    </row>
    <row r="34" spans="1:6" x14ac:dyDescent="0.25">
      <c r="A34" s="202">
        <v>567</v>
      </c>
      <c r="B34" s="210" t="s">
        <v>19</v>
      </c>
      <c r="C34" s="7">
        <v>5</v>
      </c>
      <c r="D34" s="202">
        <v>17</v>
      </c>
      <c r="E34" s="204" t="s">
        <v>69</v>
      </c>
      <c r="F34" s="7">
        <v>5</v>
      </c>
    </row>
    <row r="35" spans="1:6" x14ac:dyDescent="0.25">
      <c r="A35" s="202">
        <v>557</v>
      </c>
      <c r="B35" s="210" t="s">
        <v>21</v>
      </c>
      <c r="C35" s="7">
        <v>6</v>
      </c>
      <c r="D35" s="202">
        <v>24</v>
      </c>
      <c r="E35" s="204" t="s">
        <v>69</v>
      </c>
      <c r="F35" s="7">
        <v>6</v>
      </c>
    </row>
    <row r="36" spans="1:6" x14ac:dyDescent="0.25">
      <c r="A36" s="202">
        <v>588</v>
      </c>
      <c r="B36" s="210" t="s">
        <v>60</v>
      </c>
      <c r="C36" s="7">
        <v>7</v>
      </c>
      <c r="D36" s="202">
        <v>27</v>
      </c>
      <c r="E36" s="204" t="s">
        <v>69</v>
      </c>
      <c r="F36" s="7">
        <v>7</v>
      </c>
    </row>
    <row r="37" spans="1:6" x14ac:dyDescent="0.25">
      <c r="A37" s="202">
        <v>589</v>
      </c>
      <c r="B37" s="210" t="s">
        <v>60</v>
      </c>
      <c r="C37" s="7">
        <v>8</v>
      </c>
      <c r="D37" s="202">
        <v>38</v>
      </c>
      <c r="E37" s="204" t="s">
        <v>69</v>
      </c>
      <c r="F37" s="7">
        <v>8</v>
      </c>
    </row>
    <row r="38" spans="1:6" x14ac:dyDescent="0.25">
      <c r="A38" s="202">
        <v>543</v>
      </c>
      <c r="B38" s="210" t="s">
        <v>116</v>
      </c>
      <c r="C38" s="7">
        <v>9</v>
      </c>
      <c r="D38" s="202">
        <v>48</v>
      </c>
      <c r="E38" s="204" t="s">
        <v>69</v>
      </c>
      <c r="F38" s="7">
        <v>9</v>
      </c>
    </row>
    <row r="39" spans="1:6" x14ac:dyDescent="0.25">
      <c r="A39" s="202">
        <v>536</v>
      </c>
      <c r="B39" s="210" t="s">
        <v>117</v>
      </c>
      <c r="C39" s="7">
        <v>10</v>
      </c>
      <c r="D39" s="202">
        <v>55</v>
      </c>
      <c r="E39" s="204" t="s">
        <v>69</v>
      </c>
      <c r="F39" s="7">
        <v>10</v>
      </c>
    </row>
    <row r="40" spans="1:6" x14ac:dyDescent="0.25">
      <c r="A40" s="202">
        <v>551</v>
      </c>
      <c r="B40" s="210" t="s">
        <v>22</v>
      </c>
      <c r="C40" s="7">
        <v>11</v>
      </c>
      <c r="D40" s="202">
        <v>85</v>
      </c>
      <c r="E40" s="204" t="s">
        <v>69</v>
      </c>
      <c r="F40" s="7">
        <v>11</v>
      </c>
    </row>
    <row r="41" spans="1:6" x14ac:dyDescent="0.25">
      <c r="A41" s="202">
        <v>562</v>
      </c>
      <c r="B41" s="210" t="s">
        <v>22</v>
      </c>
      <c r="C41" s="7">
        <v>12</v>
      </c>
      <c r="D41" s="202">
        <v>98</v>
      </c>
      <c r="E41" s="204" t="s">
        <v>69</v>
      </c>
      <c r="F41" s="7">
        <v>12</v>
      </c>
    </row>
    <row r="42" spans="1:6" x14ac:dyDescent="0.25">
      <c r="A42" s="202">
        <v>563</v>
      </c>
      <c r="B42" s="210" t="s">
        <v>22</v>
      </c>
      <c r="C42" s="7">
        <v>13</v>
      </c>
      <c r="D42" s="202">
        <v>25</v>
      </c>
      <c r="E42" s="204" t="s">
        <v>58</v>
      </c>
      <c r="F42" s="7">
        <v>13</v>
      </c>
    </row>
    <row r="43" spans="1:6" x14ac:dyDescent="0.25">
      <c r="A43" s="18">
        <v>580</v>
      </c>
      <c r="B43" s="210" t="s">
        <v>22</v>
      </c>
      <c r="C43" s="7">
        <v>14</v>
      </c>
      <c r="D43" s="202">
        <v>39</v>
      </c>
      <c r="E43" s="204" t="s">
        <v>58</v>
      </c>
      <c r="F43" s="7">
        <v>14</v>
      </c>
    </row>
    <row r="44" spans="1:6" x14ac:dyDescent="0.25">
      <c r="A44" s="18">
        <v>587</v>
      </c>
      <c r="B44" s="210" t="s">
        <v>22</v>
      </c>
      <c r="C44" s="7">
        <v>15</v>
      </c>
      <c r="D44" s="202">
        <v>49</v>
      </c>
      <c r="E44" s="204" t="s">
        <v>58</v>
      </c>
      <c r="F44" s="7">
        <v>15</v>
      </c>
    </row>
    <row r="45" spans="1:6" x14ac:dyDescent="0.25">
      <c r="A45" s="202">
        <v>503</v>
      </c>
      <c r="B45" s="210" t="s">
        <v>29</v>
      </c>
      <c r="C45" s="7">
        <v>16</v>
      </c>
      <c r="D45" s="202">
        <v>53</v>
      </c>
      <c r="E45" s="204" t="s">
        <v>58</v>
      </c>
      <c r="F45" s="7">
        <v>16</v>
      </c>
    </row>
    <row r="46" spans="1:6" x14ac:dyDescent="0.25">
      <c r="A46" s="202">
        <v>512</v>
      </c>
      <c r="B46" s="210" t="s">
        <v>29</v>
      </c>
      <c r="C46" s="7">
        <v>17</v>
      </c>
      <c r="D46" s="202">
        <v>93</v>
      </c>
      <c r="E46" s="204" t="s">
        <v>58</v>
      </c>
      <c r="F46" s="7">
        <v>17</v>
      </c>
    </row>
    <row r="47" spans="1:6" x14ac:dyDescent="0.25">
      <c r="A47" s="202">
        <v>517</v>
      </c>
      <c r="B47" s="210" t="s">
        <v>29</v>
      </c>
      <c r="C47" s="7">
        <v>18</v>
      </c>
      <c r="D47" s="202">
        <v>101</v>
      </c>
      <c r="E47" s="204" t="s">
        <v>58</v>
      </c>
      <c r="F47" s="7">
        <v>18</v>
      </c>
    </row>
    <row r="48" spans="1:6" x14ac:dyDescent="0.25">
      <c r="A48" s="202">
        <v>518</v>
      </c>
      <c r="B48" s="210" t="s">
        <v>29</v>
      </c>
      <c r="C48" s="7">
        <v>19</v>
      </c>
      <c r="D48" s="202">
        <v>103</v>
      </c>
      <c r="E48" s="204" t="s">
        <v>58</v>
      </c>
      <c r="F48" s="7">
        <v>19</v>
      </c>
    </row>
    <row r="49" spans="1:6" x14ac:dyDescent="0.25">
      <c r="A49" s="18">
        <v>519</v>
      </c>
      <c r="B49" s="210" t="s">
        <v>29</v>
      </c>
      <c r="C49" s="7">
        <v>20</v>
      </c>
      <c r="D49" s="202">
        <v>114</v>
      </c>
      <c r="E49" s="204" t="s">
        <v>58</v>
      </c>
      <c r="F49" s="7">
        <v>20</v>
      </c>
    </row>
    <row r="50" spans="1:6" x14ac:dyDescent="0.25">
      <c r="A50" s="202">
        <v>521</v>
      </c>
      <c r="B50" s="210" t="s">
        <v>29</v>
      </c>
      <c r="C50" s="7">
        <v>21</v>
      </c>
      <c r="D50" s="202">
        <v>77</v>
      </c>
      <c r="E50" s="204" t="s">
        <v>63</v>
      </c>
      <c r="F50" s="7">
        <v>21</v>
      </c>
    </row>
    <row r="51" spans="1:6" x14ac:dyDescent="0.25">
      <c r="A51" s="18">
        <v>522</v>
      </c>
      <c r="B51" s="210" t="s">
        <v>29</v>
      </c>
      <c r="C51" s="7">
        <v>22</v>
      </c>
      <c r="D51" s="202">
        <v>32</v>
      </c>
      <c r="E51" s="204" t="s">
        <v>72</v>
      </c>
      <c r="F51" s="7">
        <v>22</v>
      </c>
    </row>
    <row r="52" spans="1:6" x14ac:dyDescent="0.25">
      <c r="A52" s="202">
        <v>533</v>
      </c>
      <c r="B52" s="210" t="s">
        <v>29</v>
      </c>
      <c r="C52" s="7">
        <v>23</v>
      </c>
      <c r="D52" s="202">
        <v>59</v>
      </c>
      <c r="E52" s="204" t="s">
        <v>72</v>
      </c>
      <c r="F52" s="7">
        <v>23</v>
      </c>
    </row>
    <row r="53" spans="1:6" x14ac:dyDescent="0.25">
      <c r="A53" s="18">
        <v>509</v>
      </c>
      <c r="B53" s="210" t="s">
        <v>37</v>
      </c>
      <c r="C53" s="7">
        <v>24</v>
      </c>
      <c r="D53" s="202">
        <v>65</v>
      </c>
      <c r="E53" s="204" t="s">
        <v>72</v>
      </c>
      <c r="F53" s="7">
        <v>24</v>
      </c>
    </row>
    <row r="54" spans="1:6" x14ac:dyDescent="0.25">
      <c r="A54" s="202">
        <v>537</v>
      </c>
      <c r="B54" s="210" t="s">
        <v>37</v>
      </c>
      <c r="C54" s="7">
        <v>25</v>
      </c>
      <c r="D54" s="202">
        <v>100</v>
      </c>
      <c r="E54" s="204" t="s">
        <v>72</v>
      </c>
      <c r="F54" s="7">
        <v>25</v>
      </c>
    </row>
    <row r="55" spans="1:6" x14ac:dyDescent="0.25">
      <c r="A55" s="202">
        <v>539</v>
      </c>
      <c r="B55" s="210" t="s">
        <v>37</v>
      </c>
      <c r="C55" s="7">
        <v>26</v>
      </c>
      <c r="D55" s="202">
        <v>123</v>
      </c>
      <c r="E55" s="204" t="s">
        <v>72</v>
      </c>
      <c r="F55" s="7">
        <v>26</v>
      </c>
    </row>
    <row r="56" spans="1:6" x14ac:dyDescent="0.25">
      <c r="A56" s="202">
        <v>576</v>
      </c>
      <c r="B56" s="210" t="s">
        <v>38</v>
      </c>
      <c r="C56" s="7">
        <v>27</v>
      </c>
      <c r="D56" s="202">
        <v>1</v>
      </c>
      <c r="E56" s="205" t="s">
        <v>97</v>
      </c>
      <c r="F56" s="7">
        <v>27</v>
      </c>
    </row>
    <row r="57" spans="1:6" x14ac:dyDescent="0.25">
      <c r="A57" s="202">
        <v>573</v>
      </c>
      <c r="B57" s="210" t="s">
        <v>118</v>
      </c>
      <c r="C57" s="7">
        <v>28</v>
      </c>
      <c r="D57" s="202">
        <v>3</v>
      </c>
      <c r="E57" s="204" t="s">
        <v>97</v>
      </c>
      <c r="F57" s="7">
        <v>28</v>
      </c>
    </row>
    <row r="58" spans="1:6" x14ac:dyDescent="0.25">
      <c r="A58" s="202">
        <v>508</v>
      </c>
      <c r="B58" s="210" t="s">
        <v>119</v>
      </c>
      <c r="C58" s="7">
        <v>29</v>
      </c>
      <c r="D58" s="202">
        <v>8</v>
      </c>
      <c r="E58" s="204" t="s">
        <v>97</v>
      </c>
      <c r="F58" s="7">
        <v>29</v>
      </c>
    </row>
    <row r="59" spans="1:6" x14ac:dyDescent="0.25">
      <c r="A59" s="202">
        <v>569</v>
      </c>
      <c r="B59" s="210" t="s">
        <v>120</v>
      </c>
      <c r="C59" s="7">
        <v>30</v>
      </c>
      <c r="D59" s="202">
        <v>11</v>
      </c>
      <c r="E59" s="204" t="s">
        <v>97</v>
      </c>
      <c r="F59" s="7">
        <v>30</v>
      </c>
    </row>
    <row r="60" spans="1:6" x14ac:dyDescent="0.25">
      <c r="A60" s="202">
        <v>572</v>
      </c>
      <c r="B60" s="210" t="s">
        <v>121</v>
      </c>
      <c r="C60" s="7">
        <v>31</v>
      </c>
      <c r="D60" s="202">
        <v>16</v>
      </c>
      <c r="E60" s="204" t="s">
        <v>97</v>
      </c>
      <c r="F60" s="7">
        <v>31</v>
      </c>
    </row>
    <row r="61" spans="1:6" x14ac:dyDescent="0.25">
      <c r="A61" s="202">
        <v>524</v>
      </c>
      <c r="B61" s="210" t="s">
        <v>122</v>
      </c>
      <c r="C61" s="7">
        <v>32</v>
      </c>
      <c r="D61" s="202">
        <v>50</v>
      </c>
      <c r="E61" s="204" t="s">
        <v>97</v>
      </c>
      <c r="F61" s="7">
        <v>32</v>
      </c>
    </row>
    <row r="62" spans="1:6" x14ac:dyDescent="0.25">
      <c r="A62" s="18">
        <v>513</v>
      </c>
      <c r="B62" s="210" t="s">
        <v>123</v>
      </c>
      <c r="C62" s="7">
        <v>33</v>
      </c>
      <c r="D62" s="202">
        <v>54</v>
      </c>
      <c r="E62" s="204" t="s">
        <v>97</v>
      </c>
      <c r="F62" s="7">
        <v>33</v>
      </c>
    </row>
    <row r="63" spans="1:6" x14ac:dyDescent="0.25">
      <c r="A63" s="202">
        <v>541</v>
      </c>
      <c r="B63" s="210" t="s">
        <v>62</v>
      </c>
      <c r="C63" s="7">
        <v>34</v>
      </c>
      <c r="D63" s="202">
        <v>61</v>
      </c>
      <c r="E63" s="204" t="s">
        <v>97</v>
      </c>
      <c r="F63" s="7">
        <v>34</v>
      </c>
    </row>
    <row r="64" spans="1:6" x14ac:dyDescent="0.25">
      <c r="A64" s="202">
        <v>565</v>
      </c>
      <c r="B64" s="210" t="s">
        <v>62</v>
      </c>
      <c r="C64" s="7">
        <v>35</v>
      </c>
      <c r="D64" s="202">
        <v>67</v>
      </c>
      <c r="E64" s="204" t="s">
        <v>97</v>
      </c>
      <c r="F64" s="7">
        <v>35</v>
      </c>
    </row>
    <row r="65" spans="1:6" x14ac:dyDescent="0.25">
      <c r="A65" s="202">
        <v>530</v>
      </c>
      <c r="B65" s="210" t="s">
        <v>46</v>
      </c>
      <c r="C65" s="7">
        <v>36</v>
      </c>
      <c r="D65" s="202">
        <v>74</v>
      </c>
      <c r="E65" s="204" t="s">
        <v>97</v>
      </c>
      <c r="F65" s="7">
        <v>36</v>
      </c>
    </row>
    <row r="66" spans="1:6" x14ac:dyDescent="0.25">
      <c r="A66" s="202">
        <v>532</v>
      </c>
      <c r="B66" s="210" t="s">
        <v>48</v>
      </c>
      <c r="C66" s="7">
        <v>37</v>
      </c>
      <c r="D66" s="202">
        <v>75</v>
      </c>
      <c r="E66" s="204" t="s">
        <v>97</v>
      </c>
      <c r="F66" s="7">
        <v>37</v>
      </c>
    </row>
    <row r="67" spans="1:6" x14ac:dyDescent="0.25">
      <c r="A67" s="202">
        <v>535</v>
      </c>
      <c r="B67" s="210" t="s">
        <v>48</v>
      </c>
      <c r="C67" s="7">
        <v>38</v>
      </c>
      <c r="D67" s="202">
        <v>86</v>
      </c>
      <c r="E67" s="204" t="s">
        <v>97</v>
      </c>
      <c r="F67" s="7">
        <v>38</v>
      </c>
    </row>
    <row r="68" spans="1:6" x14ac:dyDescent="0.25">
      <c r="A68" s="18">
        <v>528</v>
      </c>
      <c r="B68" s="210" t="s">
        <v>49</v>
      </c>
      <c r="C68" s="7">
        <v>39</v>
      </c>
      <c r="D68" s="202">
        <v>97</v>
      </c>
      <c r="E68" s="204" t="s">
        <v>97</v>
      </c>
      <c r="F68" s="7">
        <v>39</v>
      </c>
    </row>
    <row r="69" spans="1:6" ht="15.75" thickBot="1" x14ac:dyDescent="0.3">
      <c r="A69" s="22">
        <v>583</v>
      </c>
      <c r="B69" s="211" t="s">
        <v>124</v>
      </c>
      <c r="C69" s="7">
        <v>40</v>
      </c>
      <c r="D69" s="202">
        <v>105</v>
      </c>
      <c r="E69" s="204" t="s">
        <v>97</v>
      </c>
      <c r="F69" s="7">
        <v>40</v>
      </c>
    </row>
    <row r="70" spans="1:6" x14ac:dyDescent="0.25">
      <c r="D70" s="202">
        <v>63</v>
      </c>
      <c r="E70" s="204" t="s">
        <v>76</v>
      </c>
      <c r="F70" s="7">
        <v>41</v>
      </c>
    </row>
    <row r="71" spans="1:6" x14ac:dyDescent="0.25">
      <c r="D71" s="202">
        <v>29</v>
      </c>
      <c r="E71" s="204" t="s">
        <v>76</v>
      </c>
      <c r="F71" s="7">
        <v>42</v>
      </c>
    </row>
    <row r="72" spans="1:6" x14ac:dyDescent="0.25">
      <c r="D72" s="202">
        <v>68</v>
      </c>
      <c r="E72" s="204" t="s">
        <v>76</v>
      </c>
      <c r="F72" s="7">
        <v>43</v>
      </c>
    </row>
    <row r="73" spans="1:6" x14ac:dyDescent="0.25">
      <c r="D73" s="202">
        <v>72</v>
      </c>
      <c r="E73" s="204" t="s">
        <v>76</v>
      </c>
      <c r="F73" s="7">
        <v>44</v>
      </c>
    </row>
    <row r="74" spans="1:6" x14ac:dyDescent="0.25">
      <c r="D74" s="202">
        <v>23</v>
      </c>
      <c r="E74" s="204" t="s">
        <v>125</v>
      </c>
      <c r="F74" s="7">
        <v>45</v>
      </c>
    </row>
    <row r="75" spans="1:6" x14ac:dyDescent="0.25">
      <c r="D75" s="202">
        <v>60</v>
      </c>
      <c r="E75" s="204" t="s">
        <v>126</v>
      </c>
      <c r="F75" s="7">
        <v>46</v>
      </c>
    </row>
    <row r="76" spans="1:6" x14ac:dyDescent="0.25">
      <c r="D76" s="202">
        <v>80</v>
      </c>
      <c r="E76" s="204" t="s">
        <v>126</v>
      </c>
      <c r="F76" s="7">
        <v>47</v>
      </c>
    </row>
    <row r="77" spans="1:6" x14ac:dyDescent="0.25">
      <c r="D77" s="202">
        <v>62</v>
      </c>
      <c r="E77" s="204" t="s">
        <v>127</v>
      </c>
      <c r="F77" s="7">
        <v>48</v>
      </c>
    </row>
    <row r="78" spans="1:6" x14ac:dyDescent="0.25">
      <c r="D78" s="202">
        <v>122</v>
      </c>
      <c r="E78" s="204" t="s">
        <v>65</v>
      </c>
      <c r="F78" s="7">
        <v>49</v>
      </c>
    </row>
    <row r="79" spans="1:6" x14ac:dyDescent="0.25">
      <c r="D79" s="202">
        <v>120</v>
      </c>
      <c r="E79" s="204" t="s">
        <v>68</v>
      </c>
      <c r="F79" s="7">
        <v>50</v>
      </c>
    </row>
    <row r="80" spans="1:6" x14ac:dyDescent="0.25">
      <c r="D80" s="202">
        <v>111</v>
      </c>
      <c r="E80" s="204" t="s">
        <v>68</v>
      </c>
      <c r="F80" s="7">
        <v>51</v>
      </c>
    </row>
    <row r="81" spans="4:6" x14ac:dyDescent="0.25">
      <c r="D81" s="202">
        <v>64</v>
      </c>
      <c r="E81" s="204" t="s">
        <v>61</v>
      </c>
      <c r="F81" s="7">
        <v>52</v>
      </c>
    </row>
    <row r="82" spans="4:6" x14ac:dyDescent="0.25">
      <c r="D82" s="202">
        <v>79</v>
      </c>
      <c r="E82" s="204" t="s">
        <v>61</v>
      </c>
      <c r="F82" s="7">
        <v>53</v>
      </c>
    </row>
    <row r="83" spans="4:6" x14ac:dyDescent="0.25">
      <c r="D83" s="202">
        <v>113</v>
      </c>
      <c r="E83" s="204" t="s">
        <v>61</v>
      </c>
      <c r="F83" s="7">
        <v>54</v>
      </c>
    </row>
    <row r="84" spans="4:6" x14ac:dyDescent="0.25">
      <c r="D84" s="202">
        <v>30</v>
      </c>
      <c r="E84" s="204" t="s">
        <v>70</v>
      </c>
      <c r="F84" s="7">
        <v>55</v>
      </c>
    </row>
    <row r="85" spans="4:6" x14ac:dyDescent="0.25">
      <c r="D85" s="202">
        <v>36</v>
      </c>
      <c r="E85" s="204" t="s">
        <v>70</v>
      </c>
      <c r="F85" s="7">
        <v>56</v>
      </c>
    </row>
    <row r="86" spans="4:6" x14ac:dyDescent="0.25">
      <c r="D86" s="202">
        <v>41</v>
      </c>
      <c r="E86" s="204" t="s">
        <v>70</v>
      </c>
      <c r="F86" s="7">
        <v>57</v>
      </c>
    </row>
    <row r="87" spans="4:6" x14ac:dyDescent="0.25">
      <c r="D87" s="202">
        <v>83</v>
      </c>
      <c r="E87" s="204" t="s">
        <v>70</v>
      </c>
      <c r="F87" s="7">
        <v>58</v>
      </c>
    </row>
    <row r="88" spans="4:6" x14ac:dyDescent="0.25">
      <c r="D88" s="202">
        <v>115</v>
      </c>
      <c r="E88" s="204" t="s">
        <v>70</v>
      </c>
      <c r="F88" s="7">
        <v>59</v>
      </c>
    </row>
    <row r="89" spans="4:6" ht="15.75" thickBot="1" x14ac:dyDescent="0.3">
      <c r="D89" s="206">
        <v>9</v>
      </c>
      <c r="E89" s="207" t="s">
        <v>104</v>
      </c>
      <c r="F89" s="7">
        <v>60</v>
      </c>
    </row>
  </sheetData>
  <mergeCells count="1">
    <mergeCell ref="I14:J1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4"/>
  <sheetViews>
    <sheetView workbookViewId="0"/>
  </sheetViews>
  <sheetFormatPr defaultRowHeight="15" x14ac:dyDescent="0.25"/>
  <cols>
    <col min="1" max="1" width="8.5703125" style="2" customWidth="1"/>
    <col min="2" max="2" width="25.28515625" style="2" customWidth="1"/>
    <col min="3" max="3" width="3.140625" style="7" bestFit="1" customWidth="1"/>
    <col min="4" max="4" width="9.28515625" style="2" bestFit="1" customWidth="1"/>
    <col min="5" max="5" width="11" style="2" bestFit="1" customWidth="1"/>
    <col min="6" max="6" width="3.28515625" style="7" bestFit="1" customWidth="1"/>
    <col min="8" max="8" width="13.5703125" style="27" bestFit="1" customWidth="1"/>
    <col min="9" max="15" width="9.140625" style="27"/>
  </cols>
  <sheetData>
    <row r="1" spans="1:17" x14ac:dyDescent="0.25">
      <c r="A1" s="5" t="s">
        <v>133</v>
      </c>
      <c r="B1" s="69"/>
      <c r="D1" s="2" t="s">
        <v>258</v>
      </c>
      <c r="E1" s="2" t="s">
        <v>259</v>
      </c>
      <c r="H1" s="235" t="s">
        <v>217</v>
      </c>
      <c r="I1" s="236" t="s">
        <v>1</v>
      </c>
      <c r="J1" s="237" t="s">
        <v>2</v>
      </c>
      <c r="K1" s="237" t="s">
        <v>3</v>
      </c>
      <c r="L1" s="237" t="s">
        <v>4</v>
      </c>
      <c r="M1" s="237" t="s">
        <v>5</v>
      </c>
      <c r="N1" s="238" t="s">
        <v>200</v>
      </c>
      <c r="O1" s="239" t="s">
        <v>7</v>
      </c>
    </row>
    <row r="2" spans="1:17" x14ac:dyDescent="0.25">
      <c r="A2" s="5" t="s">
        <v>134</v>
      </c>
      <c r="B2" s="69"/>
      <c r="C2" s="5"/>
      <c r="E2" s="5"/>
      <c r="H2" s="32" t="s">
        <v>219</v>
      </c>
      <c r="I2" s="29">
        <v>36</v>
      </c>
      <c r="J2" s="230">
        <v>10</v>
      </c>
      <c r="K2" s="229">
        <v>16</v>
      </c>
      <c r="L2" s="229">
        <v>5</v>
      </c>
      <c r="M2" s="229">
        <v>6</v>
      </c>
      <c r="N2" s="231">
        <v>3</v>
      </c>
      <c r="O2" s="240">
        <v>76</v>
      </c>
      <c r="Q2" t="s">
        <v>233</v>
      </c>
    </row>
    <row r="3" spans="1:17" x14ac:dyDescent="0.25">
      <c r="H3" s="32" t="s">
        <v>220</v>
      </c>
      <c r="I3" s="30">
        <v>21</v>
      </c>
      <c r="J3" s="225">
        <v>6</v>
      </c>
      <c r="K3" s="225">
        <v>16</v>
      </c>
      <c r="L3" s="225">
        <v>12</v>
      </c>
      <c r="M3" s="225">
        <v>5</v>
      </c>
      <c r="N3" s="226">
        <v>2</v>
      </c>
      <c r="O3" s="241">
        <v>62</v>
      </c>
      <c r="Q3" t="s">
        <v>232</v>
      </c>
    </row>
    <row r="4" spans="1:17" x14ac:dyDescent="0.25">
      <c r="A4" s="2" t="s">
        <v>241</v>
      </c>
      <c r="H4" s="32" t="s">
        <v>222</v>
      </c>
      <c r="I4" s="30">
        <v>14</v>
      </c>
      <c r="J4" s="225">
        <v>4</v>
      </c>
      <c r="K4" s="225">
        <v>8</v>
      </c>
      <c r="L4" s="225">
        <v>2</v>
      </c>
      <c r="M4" s="225">
        <v>6</v>
      </c>
      <c r="N4" s="226">
        <v>0</v>
      </c>
      <c r="O4" s="241">
        <v>34</v>
      </c>
      <c r="Q4" t="s">
        <v>230</v>
      </c>
    </row>
    <row r="5" spans="1:17" ht="15.75" thickBot="1" x14ac:dyDescent="0.3">
      <c r="A5" s="2" t="s">
        <v>53</v>
      </c>
      <c r="B5" s="69"/>
      <c r="D5" s="5" t="s">
        <v>54</v>
      </c>
      <c r="H5" s="32" t="s">
        <v>223</v>
      </c>
      <c r="I5" s="30">
        <v>32</v>
      </c>
      <c r="J5" s="225">
        <v>10</v>
      </c>
      <c r="K5" s="225">
        <v>18</v>
      </c>
      <c r="L5" s="225">
        <v>6</v>
      </c>
      <c r="M5" s="225">
        <v>14</v>
      </c>
      <c r="N5" s="226">
        <v>2</v>
      </c>
      <c r="O5" s="241">
        <v>82</v>
      </c>
      <c r="Q5" t="s">
        <v>231</v>
      </c>
    </row>
    <row r="6" spans="1:17" x14ac:dyDescent="0.25">
      <c r="A6" s="217" t="s">
        <v>199</v>
      </c>
      <c r="B6" s="218" t="s">
        <v>16</v>
      </c>
      <c r="D6" s="217" t="s">
        <v>199</v>
      </c>
      <c r="E6" s="218" t="s">
        <v>16</v>
      </c>
      <c r="H6" s="32" t="s">
        <v>221</v>
      </c>
      <c r="I6" s="30">
        <v>39</v>
      </c>
      <c r="J6" s="225">
        <v>10</v>
      </c>
      <c r="K6" s="225">
        <v>15</v>
      </c>
      <c r="L6" s="225">
        <v>11</v>
      </c>
      <c r="M6" s="225">
        <v>13</v>
      </c>
      <c r="N6" s="226">
        <v>4</v>
      </c>
      <c r="O6" s="241">
        <v>92</v>
      </c>
    </row>
    <row r="7" spans="1:17" x14ac:dyDescent="0.25">
      <c r="A7" s="52">
        <v>207</v>
      </c>
      <c r="B7" s="215" t="s">
        <v>19</v>
      </c>
      <c r="C7" s="7">
        <v>1</v>
      </c>
      <c r="D7" s="52">
        <v>118</v>
      </c>
      <c r="E7" s="215" t="s">
        <v>20</v>
      </c>
      <c r="F7" s="7">
        <v>1</v>
      </c>
      <c r="H7" s="32" t="s">
        <v>224</v>
      </c>
      <c r="I7" s="30">
        <v>38</v>
      </c>
      <c r="J7" s="225">
        <v>12</v>
      </c>
      <c r="K7" s="225">
        <v>12</v>
      </c>
      <c r="L7" s="225">
        <v>7</v>
      </c>
      <c r="M7" s="225">
        <v>11</v>
      </c>
      <c r="N7" s="226">
        <v>2</v>
      </c>
      <c r="O7" s="241">
        <v>82</v>
      </c>
    </row>
    <row r="8" spans="1:17" x14ac:dyDescent="0.25">
      <c r="A8" s="53">
        <v>206</v>
      </c>
      <c r="B8" s="175" t="s">
        <v>19</v>
      </c>
      <c r="C8" s="7">
        <v>2</v>
      </c>
      <c r="D8" s="53">
        <v>153</v>
      </c>
      <c r="E8" s="175" t="s">
        <v>142</v>
      </c>
      <c r="F8" s="7">
        <v>2</v>
      </c>
      <c r="H8" s="32" t="s">
        <v>225</v>
      </c>
      <c r="I8" s="30">
        <v>49</v>
      </c>
      <c r="J8" s="225">
        <v>15</v>
      </c>
      <c r="K8" s="225">
        <v>35</v>
      </c>
      <c r="L8" s="225">
        <v>15</v>
      </c>
      <c r="M8" s="225">
        <v>13</v>
      </c>
      <c r="N8" s="226">
        <v>1</v>
      </c>
      <c r="O8" s="241">
        <v>128</v>
      </c>
    </row>
    <row r="9" spans="1:17" x14ac:dyDescent="0.25">
      <c r="A9" s="53">
        <v>210</v>
      </c>
      <c r="B9" s="175" t="s">
        <v>19</v>
      </c>
      <c r="C9" s="7">
        <v>3</v>
      </c>
      <c r="D9" s="53">
        <v>113</v>
      </c>
      <c r="E9" s="175" t="s">
        <v>58</v>
      </c>
      <c r="F9" s="7">
        <v>3</v>
      </c>
      <c r="H9" s="32" t="s">
        <v>229</v>
      </c>
      <c r="I9" s="30">
        <v>24</v>
      </c>
      <c r="J9" s="225">
        <v>5</v>
      </c>
      <c r="K9" s="225">
        <v>7</v>
      </c>
      <c r="L9" s="225">
        <v>4</v>
      </c>
      <c r="M9" s="225">
        <v>3</v>
      </c>
      <c r="N9" s="226">
        <v>1</v>
      </c>
      <c r="O9" s="241">
        <v>44</v>
      </c>
    </row>
    <row r="10" spans="1:17" x14ac:dyDescent="0.25">
      <c r="A10" s="53">
        <v>174</v>
      </c>
      <c r="B10" s="175" t="s">
        <v>19</v>
      </c>
      <c r="C10" s="7">
        <v>4</v>
      </c>
      <c r="D10" s="53">
        <v>134</v>
      </c>
      <c r="E10" s="175" t="s">
        <v>63</v>
      </c>
      <c r="F10" s="7">
        <v>4</v>
      </c>
      <c r="H10" s="32" t="s">
        <v>228</v>
      </c>
      <c r="I10" s="30">
        <v>20</v>
      </c>
      <c r="J10" s="225">
        <v>4</v>
      </c>
      <c r="K10" s="225">
        <v>12</v>
      </c>
      <c r="L10" s="225">
        <v>3</v>
      </c>
      <c r="M10" s="225">
        <v>2</v>
      </c>
      <c r="N10" s="226">
        <v>1</v>
      </c>
      <c r="O10" s="241">
        <v>42</v>
      </c>
    </row>
    <row r="11" spans="1:17" x14ac:dyDescent="0.25">
      <c r="A11" s="53">
        <v>171</v>
      </c>
      <c r="B11" s="175" t="s">
        <v>19</v>
      </c>
      <c r="C11" s="7">
        <v>5</v>
      </c>
      <c r="D11" s="53">
        <v>126</v>
      </c>
      <c r="E11" s="175" t="s">
        <v>63</v>
      </c>
      <c r="F11" s="7">
        <v>5</v>
      </c>
      <c r="H11" s="32" t="s">
        <v>226</v>
      </c>
      <c r="I11" s="30">
        <v>28</v>
      </c>
      <c r="J11" s="225">
        <v>12</v>
      </c>
      <c r="K11" s="225">
        <v>13</v>
      </c>
      <c r="L11" s="225">
        <v>7</v>
      </c>
      <c r="M11" s="225">
        <v>6</v>
      </c>
      <c r="N11" s="226">
        <v>2</v>
      </c>
      <c r="O11" s="241">
        <v>68</v>
      </c>
    </row>
    <row r="12" spans="1:17" x14ac:dyDescent="0.25">
      <c r="A12" s="53">
        <v>169</v>
      </c>
      <c r="B12" s="175" t="s">
        <v>19</v>
      </c>
      <c r="C12" s="7">
        <v>6</v>
      </c>
      <c r="D12" s="53">
        <v>154</v>
      </c>
      <c r="E12" s="175" t="s">
        <v>63</v>
      </c>
      <c r="F12" s="7">
        <v>6</v>
      </c>
      <c r="H12" s="77" t="s">
        <v>227</v>
      </c>
      <c r="I12" s="78">
        <v>58</v>
      </c>
      <c r="J12" s="227">
        <v>32</v>
      </c>
      <c r="K12" s="227">
        <v>9</v>
      </c>
      <c r="L12" s="227">
        <v>5</v>
      </c>
      <c r="M12" s="227">
        <v>8</v>
      </c>
      <c r="N12" s="228">
        <v>2</v>
      </c>
      <c r="O12" s="242">
        <v>114</v>
      </c>
    </row>
    <row r="13" spans="1:17" x14ac:dyDescent="0.25">
      <c r="A13" s="53">
        <v>203</v>
      </c>
      <c r="B13" s="175" t="s">
        <v>19</v>
      </c>
      <c r="C13" s="7">
        <v>7</v>
      </c>
      <c r="D13" s="53">
        <v>150</v>
      </c>
      <c r="E13" s="175" t="s">
        <v>63</v>
      </c>
      <c r="F13" s="7">
        <v>7</v>
      </c>
      <c r="H13" s="243" t="s">
        <v>12</v>
      </c>
      <c r="I13" s="232">
        <v>359</v>
      </c>
      <c r="J13" s="233">
        <v>120</v>
      </c>
      <c r="K13" s="233">
        <v>161</v>
      </c>
      <c r="L13" s="233">
        <v>77</v>
      </c>
      <c r="M13" s="233">
        <v>87</v>
      </c>
      <c r="N13" s="234">
        <v>20</v>
      </c>
      <c r="O13" s="244">
        <v>824</v>
      </c>
    </row>
    <row r="14" spans="1:17" ht="15.75" thickBot="1" x14ac:dyDescent="0.3">
      <c r="A14" s="53">
        <v>202</v>
      </c>
      <c r="B14" s="175" t="s">
        <v>19</v>
      </c>
      <c r="C14" s="7">
        <v>8</v>
      </c>
      <c r="D14" s="53">
        <v>135</v>
      </c>
      <c r="E14" s="175" t="s">
        <v>63</v>
      </c>
      <c r="F14" s="7">
        <v>8</v>
      </c>
      <c r="H14" s="245" t="s">
        <v>18</v>
      </c>
      <c r="I14" s="246">
        <v>0.43567961165048541</v>
      </c>
      <c r="J14" s="247">
        <v>0.14563106796116504</v>
      </c>
      <c r="K14" s="247">
        <v>0.1953883495145631</v>
      </c>
      <c r="L14" s="247">
        <v>9.3446601941747573E-2</v>
      </c>
      <c r="M14" s="247">
        <v>0.10558252427184465</v>
      </c>
      <c r="N14" s="248">
        <v>2.4271844660194174E-2</v>
      </c>
      <c r="O14" s="249"/>
    </row>
    <row r="15" spans="1:17" ht="15.75" thickBot="1" x14ac:dyDescent="0.3">
      <c r="A15" s="53">
        <v>186</v>
      </c>
      <c r="B15" s="175" t="s">
        <v>19</v>
      </c>
      <c r="C15" s="7">
        <v>9</v>
      </c>
      <c r="D15" s="53">
        <v>111</v>
      </c>
      <c r="E15" s="175" t="s">
        <v>63</v>
      </c>
      <c r="F15" s="7">
        <v>9</v>
      </c>
    </row>
    <row r="16" spans="1:17" x14ac:dyDescent="0.25">
      <c r="A16" s="53">
        <v>208</v>
      </c>
      <c r="B16" s="175" t="s">
        <v>19</v>
      </c>
      <c r="C16" s="7">
        <v>10</v>
      </c>
      <c r="D16" s="176">
        <v>112</v>
      </c>
      <c r="E16" s="177" t="s">
        <v>66</v>
      </c>
      <c r="F16" s="7">
        <v>10</v>
      </c>
      <c r="H16" s="235" t="s">
        <v>218</v>
      </c>
      <c r="I16" s="236" t="s">
        <v>8</v>
      </c>
      <c r="J16" s="237" t="s">
        <v>9</v>
      </c>
      <c r="K16" s="237" t="s">
        <v>10</v>
      </c>
      <c r="L16" s="238" t="s">
        <v>200</v>
      </c>
      <c r="M16" s="239" t="s">
        <v>7</v>
      </c>
    </row>
    <row r="17" spans="1:15" x14ac:dyDescent="0.25">
      <c r="A17" s="53">
        <v>188</v>
      </c>
      <c r="B17" s="175" t="s">
        <v>19</v>
      </c>
      <c r="C17" s="7">
        <v>11</v>
      </c>
      <c r="D17" s="53">
        <v>114</v>
      </c>
      <c r="E17" s="175" t="s">
        <v>72</v>
      </c>
      <c r="F17" s="7">
        <v>11</v>
      </c>
      <c r="H17" s="31" t="s">
        <v>219</v>
      </c>
      <c r="I17" s="29">
        <v>36</v>
      </c>
      <c r="J17" s="229">
        <v>8</v>
      </c>
      <c r="K17" s="229">
        <v>30</v>
      </c>
      <c r="L17" s="231">
        <v>2</v>
      </c>
      <c r="M17" s="240">
        <f t="shared" ref="M17:M22" si="0">SUM(I17:L17)</f>
        <v>76</v>
      </c>
    </row>
    <row r="18" spans="1:15" x14ac:dyDescent="0.25">
      <c r="A18" s="53">
        <v>192</v>
      </c>
      <c r="B18" s="175" t="s">
        <v>19</v>
      </c>
      <c r="C18" s="7">
        <v>12</v>
      </c>
      <c r="D18" s="53">
        <v>116</v>
      </c>
      <c r="E18" s="175" t="s">
        <v>72</v>
      </c>
      <c r="F18" s="7">
        <v>12</v>
      </c>
      <c r="H18" s="32" t="s">
        <v>221</v>
      </c>
      <c r="I18" s="30">
        <v>39</v>
      </c>
      <c r="J18" s="225">
        <v>8</v>
      </c>
      <c r="K18" s="225">
        <v>38</v>
      </c>
      <c r="L18" s="226">
        <v>7</v>
      </c>
      <c r="M18" s="241">
        <f t="shared" si="0"/>
        <v>92</v>
      </c>
    </row>
    <row r="19" spans="1:15" x14ac:dyDescent="0.25">
      <c r="A19" s="53">
        <v>181</v>
      </c>
      <c r="B19" s="177" t="s">
        <v>135</v>
      </c>
      <c r="C19" s="7">
        <v>13</v>
      </c>
      <c r="D19" s="53">
        <v>115</v>
      </c>
      <c r="E19" s="175" t="s">
        <v>72</v>
      </c>
      <c r="F19" s="7">
        <v>13</v>
      </c>
      <c r="H19" s="32" t="s">
        <v>225</v>
      </c>
      <c r="I19" s="30">
        <v>49</v>
      </c>
      <c r="J19" s="225">
        <v>15</v>
      </c>
      <c r="K19" s="225">
        <f>34+15+8</f>
        <v>57</v>
      </c>
      <c r="L19" s="226">
        <v>5</v>
      </c>
      <c r="M19" s="241">
        <f>SUM(I19:L19)</f>
        <v>126</v>
      </c>
    </row>
    <row r="20" spans="1:15" x14ac:dyDescent="0.25">
      <c r="A20" s="53">
        <v>198</v>
      </c>
      <c r="B20" s="175" t="s">
        <v>22</v>
      </c>
      <c r="C20" s="7">
        <v>14</v>
      </c>
      <c r="D20" s="53">
        <v>138</v>
      </c>
      <c r="E20" s="175" t="s">
        <v>72</v>
      </c>
      <c r="F20" s="7">
        <v>14</v>
      </c>
      <c r="H20" s="32" t="s">
        <v>229</v>
      </c>
      <c r="I20" s="30">
        <v>24</v>
      </c>
      <c r="J20" s="225">
        <v>5</v>
      </c>
      <c r="K20" s="225">
        <v>15</v>
      </c>
      <c r="L20" s="226">
        <v>0</v>
      </c>
      <c r="M20" s="241">
        <f t="shared" si="0"/>
        <v>44</v>
      </c>
    </row>
    <row r="21" spans="1:15" x14ac:dyDescent="0.25">
      <c r="A21" s="53">
        <v>204</v>
      </c>
      <c r="B21" s="177" t="s">
        <v>22</v>
      </c>
      <c r="C21" s="7">
        <v>15</v>
      </c>
      <c r="D21" s="53">
        <v>157</v>
      </c>
      <c r="E21" s="175" t="s">
        <v>72</v>
      </c>
      <c r="F21" s="7">
        <v>15</v>
      </c>
      <c r="H21" s="77" t="s">
        <v>226</v>
      </c>
      <c r="I21" s="78">
        <v>27</v>
      </c>
      <c r="J21" s="227">
        <v>13</v>
      </c>
      <c r="K21" s="227">
        <v>27</v>
      </c>
      <c r="L21" s="228">
        <v>1</v>
      </c>
      <c r="M21" s="241">
        <f>SUM(I21:L21)</f>
        <v>68</v>
      </c>
    </row>
    <row r="22" spans="1:15" ht="15.75" thickBot="1" x14ac:dyDescent="0.3">
      <c r="A22" s="53">
        <v>176</v>
      </c>
      <c r="B22" s="175" t="s">
        <v>22</v>
      </c>
      <c r="C22" s="7">
        <v>16</v>
      </c>
      <c r="D22" s="53">
        <v>151</v>
      </c>
      <c r="E22" s="175" t="s">
        <v>72</v>
      </c>
      <c r="F22" s="7">
        <v>16</v>
      </c>
      <c r="H22" s="250" t="s">
        <v>12</v>
      </c>
      <c r="I22" s="251">
        <f>SUM(I17:I21)</f>
        <v>175</v>
      </c>
      <c r="J22" s="252">
        <f>SUM(J17:J21)</f>
        <v>49</v>
      </c>
      <c r="K22" s="252">
        <f>SUM(K17:K21)</f>
        <v>167</v>
      </c>
      <c r="L22" s="253">
        <f>SUM(L17:L21)</f>
        <v>15</v>
      </c>
      <c r="M22" s="254">
        <f t="shared" si="0"/>
        <v>406</v>
      </c>
    </row>
    <row r="23" spans="1:15" ht="15.75" thickBot="1" x14ac:dyDescent="0.3">
      <c r="A23" s="53">
        <v>179</v>
      </c>
      <c r="B23" s="175" t="s">
        <v>29</v>
      </c>
      <c r="C23" s="7">
        <v>17</v>
      </c>
      <c r="D23" s="53">
        <v>120</v>
      </c>
      <c r="E23" s="175" t="s">
        <v>72</v>
      </c>
      <c r="F23" s="7">
        <v>17</v>
      </c>
      <c r="H23" s="245" t="s">
        <v>18</v>
      </c>
      <c r="I23" s="246">
        <v>0.43103448275862066</v>
      </c>
      <c r="J23" s="247">
        <v>0.1206896551724138</v>
      </c>
      <c r="K23" s="247">
        <v>0.41133004926108374</v>
      </c>
      <c r="L23" s="248">
        <v>3.6945812807881777E-2</v>
      </c>
      <c r="M23" s="249"/>
      <c r="N23" s="58"/>
      <c r="O23" s="58"/>
    </row>
    <row r="24" spans="1:15" ht="15.75" thickBot="1" x14ac:dyDescent="0.3">
      <c r="A24" s="53">
        <v>178</v>
      </c>
      <c r="B24" s="175" t="s">
        <v>29</v>
      </c>
      <c r="C24" s="7">
        <v>18</v>
      </c>
      <c r="D24" s="53">
        <v>142</v>
      </c>
      <c r="E24" s="175" t="s">
        <v>72</v>
      </c>
      <c r="F24" s="7">
        <v>18</v>
      </c>
    </row>
    <row r="25" spans="1:15" x14ac:dyDescent="0.25">
      <c r="A25" s="53">
        <v>175</v>
      </c>
      <c r="B25" s="175" t="s">
        <v>29</v>
      </c>
      <c r="C25" s="7">
        <v>19</v>
      </c>
      <c r="D25" s="53">
        <v>160</v>
      </c>
      <c r="E25" s="175" t="s">
        <v>72</v>
      </c>
      <c r="F25" s="7">
        <v>19</v>
      </c>
      <c r="H25" s="195" t="s">
        <v>211</v>
      </c>
      <c r="I25" s="279" t="s">
        <v>201</v>
      </c>
      <c r="J25" s="280"/>
    </row>
    <row r="26" spans="1:15" x14ac:dyDescent="0.25">
      <c r="A26" s="53">
        <v>194</v>
      </c>
      <c r="B26" s="175" t="s">
        <v>29</v>
      </c>
      <c r="C26" s="7">
        <v>20</v>
      </c>
      <c r="D26" s="53">
        <v>143</v>
      </c>
      <c r="E26" s="175" t="s">
        <v>143</v>
      </c>
      <c r="F26" s="7">
        <v>20</v>
      </c>
      <c r="H26" s="196" t="s">
        <v>202</v>
      </c>
      <c r="I26" s="193" t="s">
        <v>27</v>
      </c>
      <c r="J26" s="194" t="s">
        <v>28</v>
      </c>
    </row>
    <row r="27" spans="1:15" ht="15.75" thickBot="1" x14ac:dyDescent="0.3">
      <c r="A27" s="53">
        <v>168</v>
      </c>
      <c r="B27" s="175" t="s">
        <v>29</v>
      </c>
      <c r="C27" s="7">
        <v>21</v>
      </c>
      <c r="D27" s="53">
        <v>125</v>
      </c>
      <c r="E27" s="175" t="s">
        <v>144</v>
      </c>
      <c r="F27" s="7">
        <v>21</v>
      </c>
      <c r="H27" s="22" t="s">
        <v>201</v>
      </c>
      <c r="I27" s="44">
        <v>0.73</v>
      </c>
      <c r="J27" s="45">
        <v>0.63</v>
      </c>
    </row>
    <row r="28" spans="1:15" x14ac:dyDescent="0.25">
      <c r="A28" s="53">
        <v>180</v>
      </c>
      <c r="B28" s="175" t="s">
        <v>136</v>
      </c>
      <c r="C28" s="7">
        <v>22</v>
      </c>
      <c r="D28" s="53">
        <v>122</v>
      </c>
      <c r="E28" s="175" t="s">
        <v>144</v>
      </c>
      <c r="F28" s="7">
        <v>22</v>
      </c>
    </row>
    <row r="29" spans="1:15" x14ac:dyDescent="0.25">
      <c r="A29" s="53">
        <v>201</v>
      </c>
      <c r="B29" s="175" t="s">
        <v>37</v>
      </c>
      <c r="C29" s="7">
        <v>23</v>
      </c>
      <c r="D29" s="53">
        <v>137</v>
      </c>
      <c r="E29" s="175" t="s">
        <v>127</v>
      </c>
      <c r="F29" s="7">
        <v>23</v>
      </c>
    </row>
    <row r="30" spans="1:15" x14ac:dyDescent="0.25">
      <c r="A30" s="53">
        <v>172</v>
      </c>
      <c r="B30" s="175" t="s">
        <v>37</v>
      </c>
      <c r="C30" s="7">
        <v>24</v>
      </c>
      <c r="D30" s="53">
        <v>123</v>
      </c>
      <c r="E30" s="175" t="s">
        <v>127</v>
      </c>
      <c r="F30" s="7">
        <v>24</v>
      </c>
    </row>
    <row r="31" spans="1:15" x14ac:dyDescent="0.25">
      <c r="A31" s="53">
        <v>185</v>
      </c>
      <c r="B31" s="177" t="s">
        <v>118</v>
      </c>
      <c r="C31" s="7">
        <v>25</v>
      </c>
      <c r="D31" s="53">
        <v>131</v>
      </c>
      <c r="E31" s="175" t="s">
        <v>127</v>
      </c>
      <c r="F31" s="7">
        <v>25</v>
      </c>
    </row>
    <row r="32" spans="1:15" x14ac:dyDescent="0.25">
      <c r="A32" s="53">
        <v>190</v>
      </c>
      <c r="B32" s="175" t="s">
        <v>137</v>
      </c>
      <c r="C32" s="7">
        <v>26</v>
      </c>
      <c r="D32" s="53">
        <v>130</v>
      </c>
      <c r="E32" s="175" t="s">
        <v>71</v>
      </c>
      <c r="F32" s="7">
        <v>26</v>
      </c>
    </row>
    <row r="33" spans="1:15" x14ac:dyDescent="0.25">
      <c r="A33" s="53">
        <v>200</v>
      </c>
      <c r="B33" s="175" t="s">
        <v>137</v>
      </c>
      <c r="C33" s="7">
        <v>27</v>
      </c>
      <c r="D33" s="53">
        <v>156</v>
      </c>
      <c r="E33" s="175" t="s">
        <v>71</v>
      </c>
      <c r="F33" s="7">
        <v>27</v>
      </c>
    </row>
    <row r="34" spans="1:15" x14ac:dyDescent="0.25">
      <c r="A34" s="53">
        <v>183</v>
      </c>
      <c r="B34" s="177" t="s">
        <v>137</v>
      </c>
      <c r="C34" s="7">
        <v>28</v>
      </c>
      <c r="D34" s="53">
        <v>136</v>
      </c>
      <c r="E34" s="175" t="s">
        <v>71</v>
      </c>
      <c r="F34" s="7">
        <v>28</v>
      </c>
    </row>
    <row r="35" spans="1:15" x14ac:dyDescent="0.25">
      <c r="A35" s="53">
        <v>195</v>
      </c>
      <c r="B35" s="175" t="s">
        <v>137</v>
      </c>
      <c r="C35" s="7">
        <v>29</v>
      </c>
      <c r="D35" s="53">
        <v>145</v>
      </c>
      <c r="E35" s="175" t="s">
        <v>44</v>
      </c>
      <c r="F35" s="7">
        <v>29</v>
      </c>
    </row>
    <row r="36" spans="1:15" x14ac:dyDescent="0.25">
      <c r="A36" s="53">
        <v>193</v>
      </c>
      <c r="B36" s="175" t="s">
        <v>119</v>
      </c>
      <c r="C36" s="7">
        <v>30</v>
      </c>
      <c r="D36" s="53">
        <v>128</v>
      </c>
      <c r="E36" s="175" t="s">
        <v>145</v>
      </c>
      <c r="F36" s="7">
        <v>30</v>
      </c>
    </row>
    <row r="37" spans="1:15" ht="15.75" thickBot="1" x14ac:dyDescent="0.3">
      <c r="A37" s="53">
        <v>209</v>
      </c>
      <c r="B37" s="175" t="s">
        <v>138</v>
      </c>
      <c r="C37" s="7">
        <v>31</v>
      </c>
      <c r="D37" s="55">
        <v>159</v>
      </c>
      <c r="E37" s="216" t="s">
        <v>146</v>
      </c>
      <c r="F37" s="7">
        <v>31</v>
      </c>
    </row>
    <row r="38" spans="1:15" x14ac:dyDescent="0.25">
      <c r="A38" s="53">
        <v>211</v>
      </c>
      <c r="B38" s="177" t="s">
        <v>139</v>
      </c>
      <c r="C38" s="7">
        <v>32</v>
      </c>
    </row>
    <row r="39" spans="1:15" x14ac:dyDescent="0.25">
      <c r="A39" s="53">
        <v>213</v>
      </c>
      <c r="B39" s="175" t="s">
        <v>140</v>
      </c>
      <c r="C39" s="7">
        <v>33</v>
      </c>
    </row>
    <row r="40" spans="1:15" x14ac:dyDescent="0.25">
      <c r="A40" s="53">
        <v>189</v>
      </c>
      <c r="B40" s="175" t="s">
        <v>48</v>
      </c>
      <c r="C40" s="7">
        <v>34</v>
      </c>
    </row>
    <row r="41" spans="1:15" x14ac:dyDescent="0.25">
      <c r="A41" s="53">
        <v>173</v>
      </c>
      <c r="B41" s="175" t="s">
        <v>49</v>
      </c>
      <c r="C41" s="7">
        <v>35</v>
      </c>
    </row>
    <row r="42" spans="1:15" x14ac:dyDescent="0.25">
      <c r="A42" s="176">
        <v>187</v>
      </c>
      <c r="B42" s="175" t="s">
        <v>141</v>
      </c>
      <c r="C42" s="7">
        <v>36</v>
      </c>
    </row>
    <row r="43" spans="1:15" x14ac:dyDescent="0.25">
      <c r="A43" s="53">
        <v>184</v>
      </c>
      <c r="B43" s="175" t="s">
        <v>141</v>
      </c>
      <c r="C43" s="7">
        <v>37</v>
      </c>
    </row>
    <row r="44" spans="1:15" ht="15.75" thickBot="1" x14ac:dyDescent="0.3">
      <c r="A44" s="55">
        <v>205</v>
      </c>
      <c r="B44" s="216" t="s">
        <v>111</v>
      </c>
      <c r="C44" s="7">
        <v>38</v>
      </c>
    </row>
    <row r="46" spans="1:15" s="26" customFormat="1" x14ac:dyDescent="0.25">
      <c r="A46" s="2" t="s">
        <v>243</v>
      </c>
      <c r="B46" s="2"/>
      <c r="C46" s="7"/>
      <c r="D46" s="2"/>
      <c r="E46" s="2"/>
      <c r="F46" s="7"/>
      <c r="H46" s="27"/>
      <c r="I46" s="27"/>
      <c r="J46" s="27"/>
      <c r="K46" s="27"/>
      <c r="L46" s="27"/>
      <c r="M46" s="27"/>
      <c r="N46" s="27"/>
      <c r="O46" s="27"/>
    </row>
    <row r="47" spans="1:15" ht="15.75" thickBot="1" x14ac:dyDescent="0.3">
      <c r="A47" s="5" t="s">
        <v>53</v>
      </c>
      <c r="B47" s="69"/>
      <c r="D47" s="5" t="s">
        <v>54</v>
      </c>
    </row>
    <row r="48" spans="1:15" x14ac:dyDescent="0.25">
      <c r="A48" s="217" t="s">
        <v>15</v>
      </c>
      <c r="B48" s="218" t="s">
        <v>16</v>
      </c>
      <c r="D48" s="223" t="s">
        <v>17</v>
      </c>
      <c r="E48" s="224" t="s">
        <v>16</v>
      </c>
    </row>
    <row r="49" spans="1:6" x14ac:dyDescent="0.25">
      <c r="A49" s="14">
        <v>80</v>
      </c>
      <c r="B49" s="97" t="s">
        <v>148</v>
      </c>
      <c r="C49" s="7">
        <v>1</v>
      </c>
      <c r="D49" s="14">
        <v>3</v>
      </c>
      <c r="E49" s="97" t="s">
        <v>69</v>
      </c>
      <c r="F49" s="81">
        <v>1</v>
      </c>
    </row>
    <row r="50" spans="1:6" x14ac:dyDescent="0.25">
      <c r="A50" s="18">
        <v>81</v>
      </c>
      <c r="B50" s="98" t="s">
        <v>154</v>
      </c>
      <c r="C50" s="7">
        <v>2</v>
      </c>
      <c r="D50" s="18">
        <v>4</v>
      </c>
      <c r="E50" s="98" t="s">
        <v>97</v>
      </c>
      <c r="F50" s="81">
        <v>2</v>
      </c>
    </row>
    <row r="51" spans="1:6" x14ac:dyDescent="0.25">
      <c r="A51" s="18">
        <v>83</v>
      </c>
      <c r="B51" s="98" t="s">
        <v>155</v>
      </c>
      <c r="C51" s="7">
        <v>3</v>
      </c>
      <c r="D51" s="18">
        <v>5</v>
      </c>
      <c r="E51" s="98" t="s">
        <v>65</v>
      </c>
      <c r="F51" s="81">
        <v>3</v>
      </c>
    </row>
    <row r="52" spans="1:6" x14ac:dyDescent="0.25">
      <c r="A52" s="18">
        <v>83</v>
      </c>
      <c r="B52" s="98" t="s">
        <v>152</v>
      </c>
      <c r="C52" s="7">
        <v>4</v>
      </c>
      <c r="D52" s="18">
        <v>6</v>
      </c>
      <c r="E52" s="98" t="s">
        <v>61</v>
      </c>
      <c r="F52" s="81">
        <v>4</v>
      </c>
    </row>
    <row r="53" spans="1:6" x14ac:dyDescent="0.25">
      <c r="A53" s="18">
        <v>85</v>
      </c>
      <c r="B53" s="98" t="s">
        <v>154</v>
      </c>
      <c r="C53" s="7">
        <v>5</v>
      </c>
      <c r="D53" s="18">
        <v>7</v>
      </c>
      <c r="E53" s="98" t="s">
        <v>61</v>
      </c>
      <c r="F53" s="81">
        <v>5</v>
      </c>
    </row>
    <row r="54" spans="1:6" x14ac:dyDescent="0.25">
      <c r="A54" s="18">
        <v>87</v>
      </c>
      <c r="B54" s="98" t="s">
        <v>154</v>
      </c>
      <c r="C54" s="7">
        <v>6</v>
      </c>
      <c r="D54" s="18">
        <v>8</v>
      </c>
      <c r="E54" s="98" t="s">
        <v>58</v>
      </c>
      <c r="F54" s="81">
        <v>6</v>
      </c>
    </row>
    <row r="55" spans="1:6" x14ac:dyDescent="0.25">
      <c r="A55" s="18">
        <v>88</v>
      </c>
      <c r="B55" s="98" t="s">
        <v>149</v>
      </c>
      <c r="C55" s="7">
        <v>7</v>
      </c>
      <c r="D55" s="18">
        <v>11</v>
      </c>
      <c r="E55" s="98" t="s">
        <v>61</v>
      </c>
      <c r="F55" s="81">
        <v>7</v>
      </c>
    </row>
    <row r="56" spans="1:6" x14ac:dyDescent="0.25">
      <c r="A56" s="18">
        <v>90</v>
      </c>
      <c r="B56" s="98" t="s">
        <v>150</v>
      </c>
      <c r="C56" s="7">
        <v>8</v>
      </c>
      <c r="D56" s="18">
        <v>12</v>
      </c>
      <c r="E56" s="98" t="s">
        <v>61</v>
      </c>
      <c r="F56" s="81">
        <v>8</v>
      </c>
    </row>
    <row r="57" spans="1:6" x14ac:dyDescent="0.25">
      <c r="A57" s="18">
        <v>100</v>
      </c>
      <c r="B57" s="98" t="s">
        <v>147</v>
      </c>
      <c r="C57" s="7">
        <v>9</v>
      </c>
      <c r="D57" s="18">
        <v>13</v>
      </c>
      <c r="E57" s="98" t="s">
        <v>161</v>
      </c>
      <c r="F57" s="81">
        <v>9</v>
      </c>
    </row>
    <row r="58" spans="1:6" x14ac:dyDescent="0.25">
      <c r="A58" s="18">
        <v>101</v>
      </c>
      <c r="B58" s="98" t="s">
        <v>154</v>
      </c>
      <c r="C58" s="7">
        <v>10</v>
      </c>
      <c r="D58" s="18">
        <v>16</v>
      </c>
      <c r="E58" s="98" t="s">
        <v>58</v>
      </c>
      <c r="F58" s="81">
        <v>10</v>
      </c>
    </row>
    <row r="59" spans="1:6" x14ac:dyDescent="0.25">
      <c r="A59" s="18">
        <v>108</v>
      </c>
      <c r="B59" s="98" t="s">
        <v>147</v>
      </c>
      <c r="C59" s="7">
        <v>11</v>
      </c>
      <c r="D59" s="18">
        <v>18</v>
      </c>
      <c r="E59" s="98" t="s">
        <v>146</v>
      </c>
      <c r="F59" s="81">
        <v>11</v>
      </c>
    </row>
    <row r="60" spans="1:6" x14ac:dyDescent="0.25">
      <c r="A60" s="18">
        <v>109</v>
      </c>
      <c r="B60" s="98" t="s">
        <v>19</v>
      </c>
      <c r="C60" s="7">
        <v>12</v>
      </c>
      <c r="D60" s="18">
        <v>19</v>
      </c>
      <c r="E60" s="98" t="s">
        <v>68</v>
      </c>
      <c r="F60" s="81">
        <v>12</v>
      </c>
    </row>
    <row r="61" spans="1:6" x14ac:dyDescent="0.25">
      <c r="A61" s="18">
        <v>112</v>
      </c>
      <c r="B61" s="98" t="s">
        <v>151</v>
      </c>
      <c r="C61" s="7">
        <v>13</v>
      </c>
      <c r="D61" s="18">
        <v>25</v>
      </c>
      <c r="E61" s="98" t="s">
        <v>71</v>
      </c>
      <c r="F61" s="81">
        <v>13</v>
      </c>
    </row>
    <row r="62" spans="1:6" x14ac:dyDescent="0.25">
      <c r="A62" s="18">
        <v>113</v>
      </c>
      <c r="B62" s="98" t="s">
        <v>150</v>
      </c>
      <c r="C62" s="7">
        <v>14</v>
      </c>
      <c r="D62" s="18">
        <v>34</v>
      </c>
      <c r="E62" s="98" t="s">
        <v>158</v>
      </c>
      <c r="F62" s="81">
        <v>14</v>
      </c>
    </row>
    <row r="63" spans="1:6" x14ac:dyDescent="0.25">
      <c r="A63" s="18">
        <v>115</v>
      </c>
      <c r="B63" s="98" t="s">
        <v>147</v>
      </c>
      <c r="C63" s="7">
        <v>15</v>
      </c>
      <c r="D63" s="18">
        <v>35</v>
      </c>
      <c r="E63" s="98" t="s">
        <v>67</v>
      </c>
      <c r="F63" s="81">
        <v>15</v>
      </c>
    </row>
    <row r="64" spans="1:6" x14ac:dyDescent="0.25">
      <c r="A64" s="18">
        <v>122</v>
      </c>
      <c r="B64" s="98" t="s">
        <v>153</v>
      </c>
      <c r="C64" s="7">
        <v>16</v>
      </c>
      <c r="D64" s="18">
        <v>36</v>
      </c>
      <c r="E64" s="98" t="s">
        <v>68</v>
      </c>
      <c r="F64" s="81">
        <v>16</v>
      </c>
    </row>
    <row r="65" spans="1:6" ht="15.75" thickBot="1" x14ac:dyDescent="0.3">
      <c r="A65" s="22">
        <v>123</v>
      </c>
      <c r="B65" s="99" t="s">
        <v>155</v>
      </c>
      <c r="C65" s="7">
        <v>17</v>
      </c>
      <c r="D65" s="18">
        <v>38</v>
      </c>
      <c r="E65" s="98" t="s">
        <v>72</v>
      </c>
      <c r="F65" s="81">
        <v>17</v>
      </c>
    </row>
    <row r="66" spans="1:6" x14ac:dyDescent="0.25">
      <c r="A66" s="3"/>
      <c r="B66" s="3"/>
      <c r="D66" s="18">
        <v>40</v>
      </c>
      <c r="E66" s="98" t="s">
        <v>97</v>
      </c>
      <c r="F66" s="81">
        <v>18</v>
      </c>
    </row>
    <row r="67" spans="1:6" x14ac:dyDescent="0.25">
      <c r="A67" s="3"/>
      <c r="B67" s="3"/>
      <c r="D67" s="18">
        <v>41</v>
      </c>
      <c r="E67" s="98" t="s">
        <v>97</v>
      </c>
      <c r="F67" s="81">
        <v>19</v>
      </c>
    </row>
    <row r="68" spans="1:6" x14ac:dyDescent="0.25">
      <c r="A68" s="3"/>
      <c r="B68" s="3"/>
      <c r="D68" s="18">
        <v>43</v>
      </c>
      <c r="E68" s="98" t="s">
        <v>160</v>
      </c>
      <c r="F68" s="81">
        <v>20</v>
      </c>
    </row>
    <row r="69" spans="1:6" x14ac:dyDescent="0.25">
      <c r="A69" s="3"/>
      <c r="B69" s="3"/>
      <c r="D69" s="18">
        <v>44</v>
      </c>
      <c r="E69" s="98" t="s">
        <v>69</v>
      </c>
      <c r="F69" s="81">
        <v>21</v>
      </c>
    </row>
    <row r="70" spans="1:6" x14ac:dyDescent="0.25">
      <c r="A70" s="3"/>
      <c r="B70" s="3"/>
      <c r="D70" s="18">
        <v>45</v>
      </c>
      <c r="E70" s="98" t="s">
        <v>69</v>
      </c>
      <c r="F70" s="81">
        <v>22</v>
      </c>
    </row>
    <row r="71" spans="1:6" x14ac:dyDescent="0.25">
      <c r="A71" s="3"/>
      <c r="B71" s="3"/>
      <c r="D71" s="18">
        <v>46</v>
      </c>
      <c r="E71" s="98" t="s">
        <v>159</v>
      </c>
      <c r="F71" s="81">
        <v>23</v>
      </c>
    </row>
    <row r="72" spans="1:6" x14ac:dyDescent="0.25">
      <c r="A72" s="3"/>
      <c r="B72" s="3"/>
      <c r="D72" s="18">
        <v>47</v>
      </c>
      <c r="E72" s="98" t="s">
        <v>156</v>
      </c>
      <c r="F72" s="81">
        <v>24</v>
      </c>
    </row>
    <row r="73" spans="1:6" x14ac:dyDescent="0.25">
      <c r="A73" s="3"/>
      <c r="B73" s="3"/>
      <c r="D73" s="18">
        <v>49</v>
      </c>
      <c r="E73" s="98" t="s">
        <v>67</v>
      </c>
      <c r="F73" s="81">
        <v>25</v>
      </c>
    </row>
    <row r="74" spans="1:6" x14ac:dyDescent="0.25">
      <c r="A74" s="3"/>
      <c r="B74" s="3"/>
      <c r="D74" s="18">
        <v>50</v>
      </c>
      <c r="E74" s="98" t="s">
        <v>72</v>
      </c>
      <c r="F74" s="81">
        <v>26</v>
      </c>
    </row>
    <row r="75" spans="1:6" x14ac:dyDescent="0.25">
      <c r="A75" s="3"/>
      <c r="B75" s="3"/>
      <c r="D75" s="18">
        <v>54</v>
      </c>
      <c r="E75" s="98" t="s">
        <v>158</v>
      </c>
      <c r="F75" s="81">
        <v>27</v>
      </c>
    </row>
    <row r="76" spans="1:6" x14ac:dyDescent="0.25">
      <c r="A76" s="3"/>
      <c r="B76" s="3"/>
      <c r="D76" s="18">
        <v>56</v>
      </c>
      <c r="E76" s="98" t="s">
        <v>69</v>
      </c>
      <c r="F76" s="81">
        <v>28</v>
      </c>
    </row>
    <row r="77" spans="1:6" x14ac:dyDescent="0.25">
      <c r="A77" s="3"/>
      <c r="B77" s="3"/>
      <c r="D77" s="18">
        <v>58</v>
      </c>
      <c r="E77" s="98" t="s">
        <v>69</v>
      </c>
      <c r="F77" s="81">
        <v>29</v>
      </c>
    </row>
    <row r="78" spans="1:6" x14ac:dyDescent="0.25">
      <c r="A78" s="3"/>
      <c r="B78" s="3"/>
      <c r="D78" s="18">
        <v>59</v>
      </c>
      <c r="E78" s="98" t="s">
        <v>69</v>
      </c>
      <c r="F78" s="81">
        <v>30</v>
      </c>
    </row>
    <row r="79" spans="1:6" x14ac:dyDescent="0.25">
      <c r="A79" s="3"/>
      <c r="B79" s="3"/>
      <c r="D79" s="18">
        <v>63</v>
      </c>
      <c r="E79" s="98" t="s">
        <v>69</v>
      </c>
      <c r="F79" s="81">
        <v>31</v>
      </c>
    </row>
    <row r="80" spans="1:6" x14ac:dyDescent="0.25">
      <c r="A80" s="3"/>
      <c r="B80" s="3"/>
      <c r="D80" s="18">
        <v>64</v>
      </c>
      <c r="E80" s="98" t="s">
        <v>97</v>
      </c>
      <c r="F80" s="81">
        <v>32</v>
      </c>
    </row>
    <row r="81" spans="1:6" x14ac:dyDescent="0.25">
      <c r="A81" s="3"/>
      <c r="B81" s="3"/>
      <c r="D81" s="18">
        <v>65</v>
      </c>
      <c r="E81" s="98" t="s">
        <v>69</v>
      </c>
      <c r="F81" s="81">
        <v>33</v>
      </c>
    </row>
    <row r="82" spans="1:6" x14ac:dyDescent="0.25">
      <c r="A82" s="3"/>
      <c r="B82" s="3"/>
      <c r="D82" s="18">
        <v>66</v>
      </c>
      <c r="E82" s="98" t="s">
        <v>104</v>
      </c>
      <c r="F82" s="81">
        <v>34</v>
      </c>
    </row>
    <row r="83" spans="1:6" x14ac:dyDescent="0.25">
      <c r="A83" s="3"/>
      <c r="B83" s="3"/>
      <c r="D83" s="18">
        <v>69</v>
      </c>
      <c r="E83" s="98" t="s">
        <v>58</v>
      </c>
      <c r="F83" s="81">
        <v>35</v>
      </c>
    </row>
    <row r="84" spans="1:6" x14ac:dyDescent="0.25">
      <c r="A84" s="3"/>
      <c r="B84" s="3"/>
      <c r="D84" s="18">
        <v>70</v>
      </c>
      <c r="E84" s="98" t="s">
        <v>59</v>
      </c>
      <c r="F84" s="81">
        <v>36</v>
      </c>
    </row>
    <row r="85" spans="1:6" x14ac:dyDescent="0.25">
      <c r="A85" s="3"/>
      <c r="B85" s="3"/>
      <c r="D85" s="18">
        <v>71</v>
      </c>
      <c r="E85" s="98" t="s">
        <v>156</v>
      </c>
      <c r="F85" s="81">
        <v>37</v>
      </c>
    </row>
    <row r="86" spans="1:6" x14ac:dyDescent="0.25">
      <c r="A86" s="3"/>
      <c r="B86" s="3"/>
      <c r="D86" s="18">
        <v>73</v>
      </c>
      <c r="E86" s="98" t="s">
        <v>69</v>
      </c>
      <c r="F86" s="81">
        <v>38</v>
      </c>
    </row>
    <row r="87" spans="1:6" x14ac:dyDescent="0.25">
      <c r="A87" s="3"/>
      <c r="B87" s="3"/>
      <c r="D87" s="18">
        <v>74</v>
      </c>
      <c r="E87" s="98" t="s">
        <v>69</v>
      </c>
      <c r="F87" s="81">
        <v>39</v>
      </c>
    </row>
    <row r="88" spans="1:6" x14ac:dyDescent="0.25">
      <c r="A88" s="3"/>
      <c r="B88" s="3"/>
      <c r="D88" s="18">
        <v>78</v>
      </c>
      <c r="E88" s="98" t="s">
        <v>157</v>
      </c>
      <c r="F88" s="81">
        <v>40</v>
      </c>
    </row>
    <row r="89" spans="1:6" ht="15.75" thickBot="1" x14ac:dyDescent="0.3">
      <c r="A89" s="3"/>
      <c r="B89" s="3"/>
      <c r="D89" s="22">
        <v>79</v>
      </c>
      <c r="E89" s="99" t="s">
        <v>104</v>
      </c>
      <c r="F89" s="81">
        <v>41</v>
      </c>
    </row>
    <row r="91" spans="1:6" x14ac:dyDescent="0.25">
      <c r="A91" s="2" t="s">
        <v>244</v>
      </c>
    </row>
    <row r="92" spans="1:6" ht="15.75" thickBot="1" x14ac:dyDescent="0.3">
      <c r="A92" s="5" t="s">
        <v>53</v>
      </c>
      <c r="B92" s="69"/>
      <c r="D92" s="5" t="s">
        <v>54</v>
      </c>
    </row>
    <row r="93" spans="1:6" x14ac:dyDescent="0.25">
      <c r="A93" s="200" t="s">
        <v>15</v>
      </c>
      <c r="B93" s="212" t="s">
        <v>16</v>
      </c>
      <c r="D93" s="200" t="s">
        <v>17</v>
      </c>
      <c r="E93" s="212" t="s">
        <v>16</v>
      </c>
    </row>
    <row r="94" spans="1:6" x14ac:dyDescent="0.25">
      <c r="A94" s="18">
        <v>121</v>
      </c>
      <c r="B94" s="97" t="s">
        <v>19</v>
      </c>
      <c r="C94" s="7">
        <v>1</v>
      </c>
      <c r="D94" s="18">
        <v>7</v>
      </c>
      <c r="E94" s="97" t="s">
        <v>69</v>
      </c>
    </row>
    <row r="95" spans="1:6" x14ac:dyDescent="0.25">
      <c r="A95" s="18">
        <v>135</v>
      </c>
      <c r="B95" s="98" t="s">
        <v>19</v>
      </c>
      <c r="C95" s="7">
        <v>2</v>
      </c>
      <c r="D95" s="18">
        <v>23</v>
      </c>
      <c r="E95" s="98" t="s">
        <v>69</v>
      </c>
    </row>
    <row r="96" spans="1:6" x14ac:dyDescent="0.25">
      <c r="A96" s="18">
        <v>147</v>
      </c>
      <c r="B96" s="98" t="s">
        <v>19</v>
      </c>
      <c r="C96" s="7">
        <v>3</v>
      </c>
      <c r="D96" s="18">
        <v>34</v>
      </c>
      <c r="E96" s="98" t="s">
        <v>69</v>
      </c>
    </row>
    <row r="97" spans="1:5" x14ac:dyDescent="0.25">
      <c r="A97" s="18">
        <v>149</v>
      </c>
      <c r="B97" s="98" t="s">
        <v>19</v>
      </c>
      <c r="C97" s="7">
        <v>4</v>
      </c>
      <c r="D97" s="18">
        <v>36</v>
      </c>
      <c r="E97" s="98" t="s">
        <v>69</v>
      </c>
    </row>
    <row r="98" spans="1:5" x14ac:dyDescent="0.25">
      <c r="A98" s="18">
        <v>152</v>
      </c>
      <c r="B98" s="98" t="s">
        <v>19</v>
      </c>
      <c r="C98" s="7">
        <v>5</v>
      </c>
      <c r="D98" s="18">
        <v>38</v>
      </c>
      <c r="E98" s="98" t="s">
        <v>69</v>
      </c>
    </row>
    <row r="99" spans="1:5" x14ac:dyDescent="0.25">
      <c r="A99" s="18">
        <v>160</v>
      </c>
      <c r="B99" s="98" t="s">
        <v>19</v>
      </c>
      <c r="C99" s="7">
        <v>6</v>
      </c>
      <c r="D99" s="18">
        <v>44</v>
      </c>
      <c r="E99" s="98" t="s">
        <v>69</v>
      </c>
    </row>
    <row r="100" spans="1:5" x14ac:dyDescent="0.25">
      <c r="A100" s="18">
        <v>163</v>
      </c>
      <c r="B100" s="98" t="s">
        <v>19</v>
      </c>
      <c r="C100" s="7">
        <v>7</v>
      </c>
      <c r="D100" s="18">
        <v>1</v>
      </c>
      <c r="E100" s="98" t="s">
        <v>58</v>
      </c>
    </row>
    <row r="101" spans="1:5" x14ac:dyDescent="0.25">
      <c r="A101" s="18">
        <v>105</v>
      </c>
      <c r="B101" s="98" t="s">
        <v>21</v>
      </c>
      <c r="C101" s="7">
        <v>8</v>
      </c>
      <c r="D101" s="18">
        <v>6</v>
      </c>
      <c r="E101" s="98" t="s">
        <v>58</v>
      </c>
    </row>
    <row r="102" spans="1:5" x14ac:dyDescent="0.25">
      <c r="A102" s="18">
        <v>106</v>
      </c>
      <c r="B102" s="98" t="s">
        <v>21</v>
      </c>
      <c r="C102" s="7">
        <v>9</v>
      </c>
      <c r="D102" s="18">
        <v>15</v>
      </c>
      <c r="E102" s="98" t="s">
        <v>58</v>
      </c>
    </row>
    <row r="103" spans="1:5" x14ac:dyDescent="0.25">
      <c r="A103" s="18">
        <v>166</v>
      </c>
      <c r="B103" s="98" t="s">
        <v>21</v>
      </c>
      <c r="C103" s="7">
        <v>10</v>
      </c>
      <c r="D103" s="18">
        <v>21</v>
      </c>
      <c r="E103" s="98" t="s">
        <v>58</v>
      </c>
    </row>
    <row r="104" spans="1:5" x14ac:dyDescent="0.25">
      <c r="A104" s="18">
        <v>117</v>
      </c>
      <c r="B104" s="98" t="s">
        <v>116</v>
      </c>
      <c r="C104" s="7">
        <v>11</v>
      </c>
      <c r="D104" s="18">
        <v>24</v>
      </c>
      <c r="E104" s="98" t="s">
        <v>58</v>
      </c>
    </row>
    <row r="105" spans="1:5" x14ac:dyDescent="0.25">
      <c r="A105" s="18">
        <v>132</v>
      </c>
      <c r="B105" s="98" t="s">
        <v>116</v>
      </c>
      <c r="C105" s="7">
        <v>12</v>
      </c>
      <c r="D105" s="18">
        <v>32</v>
      </c>
      <c r="E105" s="98" t="s">
        <v>58</v>
      </c>
    </row>
    <row r="106" spans="1:5" x14ac:dyDescent="0.25">
      <c r="A106" s="18">
        <v>109</v>
      </c>
      <c r="B106" s="98" t="s">
        <v>22</v>
      </c>
      <c r="C106" s="7">
        <v>13</v>
      </c>
      <c r="D106" s="18">
        <v>39</v>
      </c>
      <c r="E106" s="98" t="s">
        <v>58</v>
      </c>
    </row>
    <row r="107" spans="1:5" x14ac:dyDescent="0.25">
      <c r="A107" s="18">
        <v>122</v>
      </c>
      <c r="B107" s="98" t="s">
        <v>22</v>
      </c>
      <c r="C107" s="7">
        <v>14</v>
      </c>
      <c r="D107" s="18">
        <v>49</v>
      </c>
      <c r="E107" s="98" t="s">
        <v>58</v>
      </c>
    </row>
    <row r="108" spans="1:5" x14ac:dyDescent="0.25">
      <c r="A108" s="18">
        <v>139</v>
      </c>
      <c r="B108" s="98" t="s">
        <v>22</v>
      </c>
      <c r="C108" s="7">
        <v>15</v>
      </c>
      <c r="D108" s="18">
        <v>41</v>
      </c>
      <c r="E108" s="98" t="s">
        <v>63</v>
      </c>
    </row>
    <row r="109" spans="1:5" x14ac:dyDescent="0.25">
      <c r="A109" s="18">
        <v>141</v>
      </c>
      <c r="B109" s="98" t="s">
        <v>22</v>
      </c>
      <c r="C109" s="7">
        <v>16</v>
      </c>
      <c r="D109" s="18">
        <v>47</v>
      </c>
      <c r="E109" s="98" t="s">
        <v>63</v>
      </c>
    </row>
    <row r="110" spans="1:5" x14ac:dyDescent="0.25">
      <c r="A110" s="18">
        <v>150</v>
      </c>
      <c r="B110" s="98" t="s">
        <v>22</v>
      </c>
      <c r="C110" s="7">
        <v>17</v>
      </c>
      <c r="D110" s="18">
        <v>5</v>
      </c>
      <c r="E110" s="98" t="s">
        <v>63</v>
      </c>
    </row>
    <row r="111" spans="1:5" x14ac:dyDescent="0.25">
      <c r="A111" s="18">
        <v>110</v>
      </c>
      <c r="B111" s="98" t="s">
        <v>162</v>
      </c>
      <c r="C111" s="7">
        <v>18</v>
      </c>
      <c r="D111" s="18">
        <v>35</v>
      </c>
      <c r="E111" s="98" t="s">
        <v>63</v>
      </c>
    </row>
    <row r="112" spans="1:5" x14ac:dyDescent="0.25">
      <c r="A112" s="18">
        <v>111</v>
      </c>
      <c r="B112" s="98" t="s">
        <v>162</v>
      </c>
      <c r="C112" s="7">
        <v>19</v>
      </c>
      <c r="D112" s="18">
        <v>4</v>
      </c>
      <c r="E112" s="98" t="s">
        <v>72</v>
      </c>
    </row>
    <row r="113" spans="1:5" x14ac:dyDescent="0.25">
      <c r="A113" s="18">
        <v>130</v>
      </c>
      <c r="B113" s="98" t="s">
        <v>64</v>
      </c>
      <c r="C113" s="7">
        <v>20</v>
      </c>
      <c r="D113" s="18">
        <v>45</v>
      </c>
      <c r="E113" s="98" t="s">
        <v>72</v>
      </c>
    </row>
    <row r="114" spans="1:5" x14ac:dyDescent="0.25">
      <c r="A114" s="18">
        <v>142</v>
      </c>
      <c r="B114" s="98" t="s">
        <v>29</v>
      </c>
      <c r="C114" s="7">
        <v>21</v>
      </c>
      <c r="D114" s="18">
        <v>48</v>
      </c>
      <c r="E114" s="98" t="s">
        <v>72</v>
      </c>
    </row>
    <row r="115" spans="1:5" x14ac:dyDescent="0.25">
      <c r="A115" s="18">
        <v>153</v>
      </c>
      <c r="B115" s="98" t="s">
        <v>29</v>
      </c>
      <c r="C115" s="7">
        <v>22</v>
      </c>
      <c r="D115" s="18">
        <v>58</v>
      </c>
      <c r="E115" s="98" t="s">
        <v>72</v>
      </c>
    </row>
    <row r="116" spans="1:5" x14ac:dyDescent="0.25">
      <c r="A116" s="18">
        <v>157</v>
      </c>
      <c r="B116" s="98" t="s">
        <v>29</v>
      </c>
      <c r="C116" s="7">
        <v>23</v>
      </c>
      <c r="D116" s="18">
        <v>46</v>
      </c>
      <c r="E116" s="98" t="s">
        <v>167</v>
      </c>
    </row>
    <row r="117" spans="1:5" x14ac:dyDescent="0.25">
      <c r="A117" s="18">
        <v>171</v>
      </c>
      <c r="B117" s="98" t="s">
        <v>29</v>
      </c>
      <c r="C117" s="7">
        <v>24</v>
      </c>
      <c r="D117" s="18">
        <v>12</v>
      </c>
      <c r="E117" s="98" t="s">
        <v>97</v>
      </c>
    </row>
    <row r="118" spans="1:5" x14ac:dyDescent="0.25">
      <c r="A118" s="18">
        <v>178</v>
      </c>
      <c r="B118" s="98" t="s">
        <v>29</v>
      </c>
      <c r="C118" s="7">
        <v>25</v>
      </c>
      <c r="D118" s="18">
        <v>14</v>
      </c>
      <c r="E118" s="98" t="s">
        <v>97</v>
      </c>
    </row>
    <row r="119" spans="1:5" x14ac:dyDescent="0.25">
      <c r="A119" s="18">
        <v>154</v>
      </c>
      <c r="B119" s="98" t="s">
        <v>163</v>
      </c>
      <c r="C119" s="7">
        <v>26</v>
      </c>
      <c r="D119" s="18">
        <v>17</v>
      </c>
      <c r="E119" s="98" t="s">
        <v>97</v>
      </c>
    </row>
    <row r="120" spans="1:5" x14ac:dyDescent="0.25">
      <c r="A120" s="18">
        <v>172</v>
      </c>
      <c r="B120" s="98" t="s">
        <v>163</v>
      </c>
      <c r="C120" s="7">
        <v>27</v>
      </c>
      <c r="D120" s="18">
        <v>29</v>
      </c>
      <c r="E120" s="98" t="s">
        <v>97</v>
      </c>
    </row>
    <row r="121" spans="1:5" x14ac:dyDescent="0.25">
      <c r="A121" s="18">
        <v>104</v>
      </c>
      <c r="B121" s="98" t="s">
        <v>37</v>
      </c>
      <c r="C121" s="7">
        <v>28</v>
      </c>
      <c r="D121" s="18">
        <v>42</v>
      </c>
      <c r="E121" s="98" t="s">
        <v>97</v>
      </c>
    </row>
    <row r="122" spans="1:5" x14ac:dyDescent="0.25">
      <c r="A122" s="18">
        <v>113</v>
      </c>
      <c r="B122" s="98" t="s">
        <v>37</v>
      </c>
      <c r="C122" s="7">
        <v>29</v>
      </c>
      <c r="D122" s="18">
        <v>51</v>
      </c>
      <c r="E122" s="98" t="s">
        <v>97</v>
      </c>
    </row>
    <row r="123" spans="1:5" x14ac:dyDescent="0.25">
      <c r="A123" s="18">
        <v>128</v>
      </c>
      <c r="B123" s="98" t="s">
        <v>37</v>
      </c>
      <c r="C123" s="7">
        <v>30</v>
      </c>
      <c r="D123" s="18">
        <v>54</v>
      </c>
      <c r="E123" s="98" t="s">
        <v>97</v>
      </c>
    </row>
    <row r="124" spans="1:5" x14ac:dyDescent="0.25">
      <c r="A124" s="18">
        <v>158</v>
      </c>
      <c r="B124" s="98" t="s">
        <v>37</v>
      </c>
      <c r="C124" s="7">
        <v>31</v>
      </c>
      <c r="D124" s="18">
        <v>55</v>
      </c>
      <c r="E124" s="98" t="s">
        <v>97</v>
      </c>
    </row>
    <row r="125" spans="1:5" x14ac:dyDescent="0.25">
      <c r="A125" s="18">
        <v>168</v>
      </c>
      <c r="B125" s="98" t="s">
        <v>37</v>
      </c>
      <c r="C125" s="7">
        <v>32</v>
      </c>
      <c r="D125" s="18">
        <v>56</v>
      </c>
      <c r="E125" s="98" t="s">
        <v>97</v>
      </c>
    </row>
    <row r="126" spans="1:5" x14ac:dyDescent="0.25">
      <c r="A126" s="18">
        <v>174</v>
      </c>
      <c r="B126" s="98" t="s">
        <v>164</v>
      </c>
      <c r="C126" s="7">
        <v>33</v>
      </c>
      <c r="D126" s="18">
        <v>16</v>
      </c>
      <c r="E126" s="98" t="s">
        <v>59</v>
      </c>
    </row>
    <row r="127" spans="1:5" x14ac:dyDescent="0.25">
      <c r="A127" s="18">
        <v>119</v>
      </c>
      <c r="B127" s="98" t="s">
        <v>165</v>
      </c>
      <c r="C127" s="7">
        <v>34</v>
      </c>
      <c r="D127" s="18">
        <v>13</v>
      </c>
      <c r="E127" s="98" t="s">
        <v>34</v>
      </c>
    </row>
    <row r="128" spans="1:5" x14ac:dyDescent="0.25">
      <c r="A128" s="18">
        <v>108</v>
      </c>
      <c r="B128" s="98" t="s">
        <v>140</v>
      </c>
      <c r="C128" s="7">
        <v>35</v>
      </c>
      <c r="D128" s="18">
        <v>50</v>
      </c>
      <c r="E128" s="98" t="s">
        <v>65</v>
      </c>
    </row>
    <row r="129" spans="1:6" x14ac:dyDescent="0.25">
      <c r="A129" s="18">
        <v>123</v>
      </c>
      <c r="B129" s="98" t="s">
        <v>42</v>
      </c>
      <c r="C129" s="7">
        <v>36</v>
      </c>
      <c r="D129" s="18">
        <v>57</v>
      </c>
      <c r="E129" s="98" t="s">
        <v>65</v>
      </c>
    </row>
    <row r="130" spans="1:6" x14ac:dyDescent="0.25">
      <c r="A130" s="18">
        <v>103</v>
      </c>
      <c r="B130" s="98" t="s">
        <v>45</v>
      </c>
      <c r="C130" s="7">
        <v>37</v>
      </c>
      <c r="D130" s="18">
        <v>43</v>
      </c>
      <c r="E130" s="98" t="s">
        <v>43</v>
      </c>
    </row>
    <row r="131" spans="1:6" x14ac:dyDescent="0.25">
      <c r="A131" s="18">
        <v>107</v>
      </c>
      <c r="B131" s="98" t="s">
        <v>45</v>
      </c>
      <c r="C131" s="7">
        <v>38</v>
      </c>
      <c r="D131" s="18">
        <v>2</v>
      </c>
      <c r="E131" s="98" t="s">
        <v>61</v>
      </c>
    </row>
    <row r="132" spans="1:6" x14ac:dyDescent="0.25">
      <c r="A132" s="18">
        <v>151</v>
      </c>
      <c r="B132" s="98" t="s">
        <v>48</v>
      </c>
      <c r="C132" s="7">
        <v>39</v>
      </c>
      <c r="D132" s="18">
        <v>37</v>
      </c>
      <c r="E132" s="98" t="s">
        <v>61</v>
      </c>
    </row>
    <row r="133" spans="1:6" x14ac:dyDescent="0.25">
      <c r="A133" s="18">
        <v>138</v>
      </c>
      <c r="B133" s="98" t="s">
        <v>49</v>
      </c>
      <c r="C133" s="7">
        <v>40</v>
      </c>
      <c r="D133" s="18">
        <v>31</v>
      </c>
      <c r="E133" s="98" t="s">
        <v>168</v>
      </c>
    </row>
    <row r="134" spans="1:6" ht="15.75" thickBot="1" x14ac:dyDescent="0.3">
      <c r="A134" s="18">
        <v>143</v>
      </c>
      <c r="B134" s="98" t="s">
        <v>49</v>
      </c>
      <c r="C134" s="7">
        <v>41</v>
      </c>
      <c r="D134" s="22">
        <v>40</v>
      </c>
      <c r="E134" s="99" t="s">
        <v>104</v>
      </c>
    </row>
    <row r="135" spans="1:6" x14ac:dyDescent="0.25">
      <c r="A135" s="18">
        <v>145</v>
      </c>
      <c r="B135" s="98" t="s">
        <v>49</v>
      </c>
      <c r="C135" s="7">
        <v>42</v>
      </c>
    </row>
    <row r="136" spans="1:6" x14ac:dyDescent="0.25">
      <c r="A136" s="18">
        <v>164</v>
      </c>
      <c r="B136" s="98" t="s">
        <v>49</v>
      </c>
      <c r="C136" s="7">
        <v>43</v>
      </c>
    </row>
    <row r="137" spans="1:6" x14ac:dyDescent="0.25">
      <c r="A137" s="18">
        <v>169</v>
      </c>
      <c r="B137" s="98" t="s">
        <v>49</v>
      </c>
      <c r="C137" s="7">
        <v>44</v>
      </c>
    </row>
    <row r="138" spans="1:6" x14ac:dyDescent="0.25">
      <c r="A138" s="18">
        <v>115</v>
      </c>
      <c r="B138" s="98" t="s">
        <v>124</v>
      </c>
      <c r="C138" s="7">
        <v>45</v>
      </c>
    </row>
    <row r="139" spans="1:6" ht="15.75" thickBot="1" x14ac:dyDescent="0.3">
      <c r="A139" s="22">
        <v>165</v>
      </c>
      <c r="B139" s="99" t="s">
        <v>166</v>
      </c>
      <c r="C139" s="7">
        <v>46</v>
      </c>
    </row>
    <row r="140" spans="1:6" x14ac:dyDescent="0.25">
      <c r="B140" s="61"/>
    </row>
    <row r="141" spans="1:6" x14ac:dyDescent="0.25">
      <c r="A141" s="2" t="s">
        <v>245</v>
      </c>
      <c r="B141" s="61"/>
    </row>
    <row r="142" spans="1:6" ht="15.75" thickBot="1" x14ac:dyDescent="0.3">
      <c r="A142" s="2" t="s">
        <v>53</v>
      </c>
      <c r="B142" s="61"/>
      <c r="D142" s="2" t="s">
        <v>185</v>
      </c>
    </row>
    <row r="143" spans="1:6" x14ac:dyDescent="0.25">
      <c r="A143" s="213" t="s">
        <v>15</v>
      </c>
      <c r="B143" s="214" t="s">
        <v>16</v>
      </c>
      <c r="C143" s="5"/>
      <c r="D143" s="200" t="s">
        <v>17</v>
      </c>
      <c r="E143" s="212" t="s">
        <v>16</v>
      </c>
    </row>
    <row r="144" spans="1:6" x14ac:dyDescent="0.25">
      <c r="A144" s="53">
        <v>16</v>
      </c>
      <c r="B144" s="215" t="s">
        <v>19</v>
      </c>
      <c r="C144" s="5">
        <v>1</v>
      </c>
      <c r="D144" s="14">
        <v>17</v>
      </c>
      <c r="E144" s="97" t="s">
        <v>171</v>
      </c>
      <c r="F144" s="5">
        <v>1</v>
      </c>
    </row>
    <row r="145" spans="1:6" x14ac:dyDescent="0.25">
      <c r="A145" s="53">
        <v>31</v>
      </c>
      <c r="B145" s="175" t="s">
        <v>19</v>
      </c>
      <c r="C145" s="5">
        <v>2</v>
      </c>
      <c r="D145" s="18">
        <v>21</v>
      </c>
      <c r="E145" s="98" t="s">
        <v>171</v>
      </c>
      <c r="F145" s="5">
        <v>2</v>
      </c>
    </row>
    <row r="146" spans="1:6" x14ac:dyDescent="0.25">
      <c r="A146" s="53">
        <v>44</v>
      </c>
      <c r="B146" s="175" t="s">
        <v>19</v>
      </c>
      <c r="C146" s="5">
        <v>3</v>
      </c>
      <c r="D146" s="18">
        <v>35</v>
      </c>
      <c r="E146" s="98" t="s">
        <v>171</v>
      </c>
      <c r="F146" s="5">
        <v>3</v>
      </c>
    </row>
    <row r="147" spans="1:6" x14ac:dyDescent="0.25">
      <c r="A147" s="53">
        <v>45</v>
      </c>
      <c r="B147" s="175" t="s">
        <v>19</v>
      </c>
      <c r="C147" s="5">
        <v>4</v>
      </c>
      <c r="D147" s="18">
        <v>1</v>
      </c>
      <c r="E147" s="98" t="s">
        <v>172</v>
      </c>
      <c r="F147" s="5">
        <v>4</v>
      </c>
    </row>
    <row r="148" spans="1:6" x14ac:dyDescent="0.25">
      <c r="A148" s="53">
        <v>47</v>
      </c>
      <c r="B148" s="175" t="s">
        <v>19</v>
      </c>
      <c r="C148" s="5">
        <v>5</v>
      </c>
      <c r="D148" s="18">
        <v>3</v>
      </c>
      <c r="E148" s="98" t="s">
        <v>172</v>
      </c>
      <c r="F148" s="5">
        <v>5</v>
      </c>
    </row>
    <row r="149" spans="1:6" x14ac:dyDescent="0.25">
      <c r="A149" s="53">
        <v>52</v>
      </c>
      <c r="B149" s="175" t="s">
        <v>19</v>
      </c>
      <c r="C149" s="5">
        <v>6</v>
      </c>
      <c r="D149" s="18">
        <v>28</v>
      </c>
      <c r="E149" s="98" t="s">
        <v>172</v>
      </c>
      <c r="F149" s="5">
        <v>6</v>
      </c>
    </row>
    <row r="150" spans="1:6" x14ac:dyDescent="0.25">
      <c r="A150" s="53">
        <v>60</v>
      </c>
      <c r="B150" s="175" t="s">
        <v>19</v>
      </c>
      <c r="C150" s="5">
        <v>7</v>
      </c>
      <c r="D150" s="18">
        <v>19</v>
      </c>
      <c r="E150" s="98" t="s">
        <v>179</v>
      </c>
      <c r="F150" s="5">
        <v>7</v>
      </c>
    </row>
    <row r="151" spans="1:6" x14ac:dyDescent="0.25">
      <c r="A151" s="53">
        <v>85</v>
      </c>
      <c r="B151" s="175" t="s">
        <v>19</v>
      </c>
      <c r="C151" s="5">
        <v>8</v>
      </c>
      <c r="D151" s="18">
        <v>36</v>
      </c>
      <c r="E151" s="98" t="s">
        <v>179</v>
      </c>
      <c r="F151" s="5">
        <v>8</v>
      </c>
    </row>
    <row r="152" spans="1:6" x14ac:dyDescent="0.25">
      <c r="A152" s="53">
        <v>101</v>
      </c>
      <c r="B152" s="175" t="s">
        <v>19</v>
      </c>
      <c r="C152" s="5">
        <v>9</v>
      </c>
      <c r="D152" s="18">
        <v>5</v>
      </c>
      <c r="E152" s="98" t="s">
        <v>180</v>
      </c>
      <c r="F152" s="5">
        <v>9</v>
      </c>
    </row>
    <row r="153" spans="1:6" x14ac:dyDescent="0.25">
      <c r="A153" s="53">
        <v>7</v>
      </c>
      <c r="B153" s="175" t="s">
        <v>21</v>
      </c>
      <c r="C153" s="5">
        <v>10</v>
      </c>
      <c r="D153" s="18">
        <v>6</v>
      </c>
      <c r="E153" s="98" t="s">
        <v>180</v>
      </c>
      <c r="F153" s="5">
        <v>10</v>
      </c>
    </row>
    <row r="154" spans="1:6" x14ac:dyDescent="0.25">
      <c r="A154" s="53">
        <v>69</v>
      </c>
      <c r="B154" s="175" t="s">
        <v>21</v>
      </c>
      <c r="C154" s="5">
        <v>11</v>
      </c>
      <c r="D154" s="18">
        <v>14</v>
      </c>
      <c r="E154" s="98" t="s">
        <v>180</v>
      </c>
      <c r="F154" s="5">
        <v>11</v>
      </c>
    </row>
    <row r="155" spans="1:6" x14ac:dyDescent="0.25">
      <c r="A155" s="53">
        <v>83</v>
      </c>
      <c r="B155" s="175" t="s">
        <v>21</v>
      </c>
      <c r="C155" s="5">
        <v>12</v>
      </c>
      <c r="D155" s="18">
        <v>16</v>
      </c>
      <c r="E155" s="98" t="s">
        <v>180</v>
      </c>
      <c r="F155" s="5">
        <v>12</v>
      </c>
    </row>
    <row r="156" spans="1:6" x14ac:dyDescent="0.25">
      <c r="A156" s="53">
        <v>84</v>
      </c>
      <c r="B156" s="175" t="s">
        <v>21</v>
      </c>
      <c r="C156" s="5">
        <v>13</v>
      </c>
      <c r="D156" s="18">
        <v>18</v>
      </c>
      <c r="E156" s="98" t="s">
        <v>180</v>
      </c>
      <c r="F156" s="5">
        <v>13</v>
      </c>
    </row>
    <row r="157" spans="1:6" x14ac:dyDescent="0.25">
      <c r="A157" s="53">
        <v>87</v>
      </c>
      <c r="B157" s="175" t="s">
        <v>21</v>
      </c>
      <c r="C157" s="5">
        <v>14</v>
      </c>
      <c r="D157" s="18">
        <v>20</v>
      </c>
      <c r="E157" s="98" t="s">
        <v>180</v>
      </c>
      <c r="F157" s="5">
        <v>14</v>
      </c>
    </row>
    <row r="158" spans="1:6" x14ac:dyDescent="0.25">
      <c r="A158" s="53">
        <v>100</v>
      </c>
      <c r="B158" s="175" t="s">
        <v>21</v>
      </c>
      <c r="C158" s="5">
        <v>15</v>
      </c>
      <c r="D158" s="18">
        <v>25</v>
      </c>
      <c r="E158" s="98" t="s">
        <v>180</v>
      </c>
      <c r="F158" s="5">
        <v>15</v>
      </c>
    </row>
    <row r="159" spans="1:6" x14ac:dyDescent="0.25">
      <c r="A159" s="53">
        <v>41</v>
      </c>
      <c r="B159" s="175" t="s">
        <v>135</v>
      </c>
      <c r="C159" s="5">
        <v>16</v>
      </c>
      <c r="D159" s="18">
        <v>2</v>
      </c>
      <c r="E159" s="98" t="s">
        <v>181</v>
      </c>
      <c r="F159" s="5">
        <v>16</v>
      </c>
    </row>
    <row r="160" spans="1:6" x14ac:dyDescent="0.25">
      <c r="A160" s="53">
        <v>23</v>
      </c>
      <c r="B160" s="175" t="s">
        <v>22</v>
      </c>
      <c r="C160" s="5">
        <v>17</v>
      </c>
      <c r="D160" s="18">
        <v>34</v>
      </c>
      <c r="E160" s="98" t="s">
        <v>181</v>
      </c>
      <c r="F160" s="5">
        <v>17</v>
      </c>
    </row>
    <row r="161" spans="1:6" x14ac:dyDescent="0.25">
      <c r="A161" s="53">
        <v>65</v>
      </c>
      <c r="B161" s="175" t="s">
        <v>22</v>
      </c>
      <c r="C161" s="5">
        <v>18</v>
      </c>
      <c r="D161" s="18">
        <v>12</v>
      </c>
      <c r="E161" s="98" t="s">
        <v>182</v>
      </c>
      <c r="F161" s="5">
        <v>18</v>
      </c>
    </row>
    <row r="162" spans="1:6" x14ac:dyDescent="0.25">
      <c r="A162" s="53">
        <v>71</v>
      </c>
      <c r="B162" s="175" t="s">
        <v>22</v>
      </c>
      <c r="C162" s="5">
        <v>19</v>
      </c>
      <c r="D162" s="18">
        <v>29</v>
      </c>
      <c r="E162" s="98" t="s">
        <v>174</v>
      </c>
      <c r="F162" s="5">
        <v>19</v>
      </c>
    </row>
    <row r="163" spans="1:6" x14ac:dyDescent="0.25">
      <c r="A163" s="53">
        <v>5</v>
      </c>
      <c r="B163" s="175" t="s">
        <v>29</v>
      </c>
      <c r="C163" s="5">
        <v>20</v>
      </c>
      <c r="D163" s="18">
        <v>13</v>
      </c>
      <c r="E163" s="98" t="s">
        <v>183</v>
      </c>
      <c r="F163" s="5">
        <v>20</v>
      </c>
    </row>
    <row r="164" spans="1:6" ht="15.75" thickBot="1" x14ac:dyDescent="0.3">
      <c r="A164" s="53">
        <v>6</v>
      </c>
      <c r="B164" s="175" t="s">
        <v>29</v>
      </c>
      <c r="C164" s="5">
        <v>21</v>
      </c>
      <c r="D164" s="22">
        <v>11</v>
      </c>
      <c r="E164" s="99" t="s">
        <v>184</v>
      </c>
      <c r="F164" s="5">
        <v>21</v>
      </c>
    </row>
    <row r="165" spans="1:6" x14ac:dyDescent="0.25">
      <c r="A165" s="53">
        <v>9</v>
      </c>
      <c r="B165" s="175" t="s">
        <v>29</v>
      </c>
      <c r="C165" s="5">
        <v>22</v>
      </c>
    </row>
    <row r="166" spans="1:6" x14ac:dyDescent="0.25">
      <c r="A166" s="53">
        <v>12</v>
      </c>
      <c r="B166" s="175" t="s">
        <v>29</v>
      </c>
      <c r="C166" s="5">
        <v>23</v>
      </c>
    </row>
    <row r="167" spans="1:6" x14ac:dyDescent="0.25">
      <c r="A167" s="53">
        <v>28</v>
      </c>
      <c r="B167" s="175" t="s">
        <v>29</v>
      </c>
      <c r="C167" s="5">
        <v>24</v>
      </c>
    </row>
    <row r="168" spans="1:6" x14ac:dyDescent="0.25">
      <c r="A168" s="53">
        <v>32</v>
      </c>
      <c r="B168" s="175" t="s">
        <v>29</v>
      </c>
      <c r="C168" s="5">
        <v>25</v>
      </c>
    </row>
    <row r="169" spans="1:6" x14ac:dyDescent="0.25">
      <c r="A169" s="53">
        <v>36</v>
      </c>
      <c r="B169" s="175" t="s">
        <v>29</v>
      </c>
      <c r="C169" s="5">
        <v>26</v>
      </c>
    </row>
    <row r="170" spans="1:6" x14ac:dyDescent="0.25">
      <c r="A170" s="53">
        <v>48</v>
      </c>
      <c r="B170" s="175" t="s">
        <v>29</v>
      </c>
      <c r="C170" s="5">
        <v>27</v>
      </c>
    </row>
    <row r="171" spans="1:6" x14ac:dyDescent="0.25">
      <c r="A171" s="53">
        <v>59</v>
      </c>
      <c r="B171" s="175" t="s">
        <v>29</v>
      </c>
      <c r="C171" s="5">
        <v>28</v>
      </c>
    </row>
    <row r="172" spans="1:6" x14ac:dyDescent="0.25">
      <c r="A172" s="53">
        <v>62</v>
      </c>
      <c r="B172" s="175" t="s">
        <v>29</v>
      </c>
      <c r="C172" s="5">
        <v>29</v>
      </c>
    </row>
    <row r="173" spans="1:6" x14ac:dyDescent="0.25">
      <c r="A173" s="53">
        <v>67</v>
      </c>
      <c r="B173" s="175" t="s">
        <v>29</v>
      </c>
      <c r="C173" s="5">
        <v>30</v>
      </c>
    </row>
    <row r="174" spans="1:6" x14ac:dyDescent="0.25">
      <c r="A174" s="53">
        <v>77</v>
      </c>
      <c r="B174" s="175" t="s">
        <v>29</v>
      </c>
      <c r="C174" s="5">
        <v>31</v>
      </c>
    </row>
    <row r="175" spans="1:6" x14ac:dyDescent="0.25">
      <c r="A175" s="53">
        <v>81</v>
      </c>
      <c r="B175" s="175" t="s">
        <v>29</v>
      </c>
      <c r="C175" s="5">
        <v>32</v>
      </c>
    </row>
    <row r="176" spans="1:6" x14ac:dyDescent="0.25">
      <c r="A176" s="53">
        <v>89</v>
      </c>
      <c r="B176" s="175" t="s">
        <v>29</v>
      </c>
      <c r="C176" s="5">
        <v>33</v>
      </c>
    </row>
    <row r="177" spans="1:3" x14ac:dyDescent="0.25">
      <c r="A177" s="53">
        <v>106</v>
      </c>
      <c r="B177" s="175" t="s">
        <v>29</v>
      </c>
      <c r="C177" s="5">
        <v>34</v>
      </c>
    </row>
    <row r="178" spans="1:3" x14ac:dyDescent="0.25">
      <c r="A178" s="53">
        <v>110</v>
      </c>
      <c r="B178" s="175" t="s">
        <v>29</v>
      </c>
      <c r="C178" s="5">
        <v>35</v>
      </c>
    </row>
    <row r="179" spans="1:3" x14ac:dyDescent="0.25">
      <c r="A179" s="53">
        <v>18</v>
      </c>
      <c r="B179" s="175" t="s">
        <v>37</v>
      </c>
      <c r="C179" s="5">
        <v>36</v>
      </c>
    </row>
    <row r="180" spans="1:3" x14ac:dyDescent="0.25">
      <c r="A180" s="53">
        <v>27</v>
      </c>
      <c r="B180" s="175" t="s">
        <v>37</v>
      </c>
      <c r="C180" s="5">
        <v>37</v>
      </c>
    </row>
    <row r="181" spans="1:3" x14ac:dyDescent="0.25">
      <c r="A181" s="53">
        <v>54</v>
      </c>
      <c r="B181" s="175" t="s">
        <v>37</v>
      </c>
      <c r="C181" s="5">
        <v>38</v>
      </c>
    </row>
    <row r="182" spans="1:3" x14ac:dyDescent="0.25">
      <c r="A182" s="53">
        <v>80</v>
      </c>
      <c r="B182" s="175" t="s">
        <v>37</v>
      </c>
      <c r="C182" s="5">
        <v>39</v>
      </c>
    </row>
    <row r="183" spans="1:3" x14ac:dyDescent="0.25">
      <c r="A183" s="53">
        <v>86</v>
      </c>
      <c r="B183" s="175" t="s">
        <v>108</v>
      </c>
      <c r="C183" s="5">
        <v>40</v>
      </c>
    </row>
    <row r="184" spans="1:3" x14ac:dyDescent="0.25">
      <c r="A184" s="53">
        <v>33</v>
      </c>
      <c r="B184" s="175" t="s">
        <v>38</v>
      </c>
      <c r="C184" s="5">
        <v>41</v>
      </c>
    </row>
    <row r="185" spans="1:3" x14ac:dyDescent="0.25">
      <c r="A185" s="53">
        <v>21</v>
      </c>
      <c r="B185" s="175" t="s">
        <v>169</v>
      </c>
      <c r="C185" s="5">
        <v>42</v>
      </c>
    </row>
    <row r="186" spans="1:3" x14ac:dyDescent="0.25">
      <c r="A186" s="53">
        <v>19</v>
      </c>
      <c r="B186" s="175" t="s">
        <v>170</v>
      </c>
      <c r="C186" s="5">
        <v>43</v>
      </c>
    </row>
    <row r="187" spans="1:3" x14ac:dyDescent="0.25">
      <c r="A187" s="53">
        <v>39</v>
      </c>
      <c r="B187" s="175" t="s">
        <v>165</v>
      </c>
      <c r="C187" s="5">
        <v>44</v>
      </c>
    </row>
    <row r="188" spans="1:3" x14ac:dyDescent="0.25">
      <c r="A188" s="53">
        <v>73</v>
      </c>
      <c r="B188" s="175" t="s">
        <v>165</v>
      </c>
      <c r="C188" s="5">
        <v>45</v>
      </c>
    </row>
    <row r="189" spans="1:3" x14ac:dyDescent="0.25">
      <c r="A189" s="53">
        <v>37</v>
      </c>
      <c r="B189" s="175" t="s">
        <v>39</v>
      </c>
      <c r="C189" s="5">
        <v>46</v>
      </c>
    </row>
    <row r="190" spans="1:3" x14ac:dyDescent="0.25">
      <c r="A190" s="53">
        <v>49</v>
      </c>
      <c r="B190" s="175" t="s">
        <v>39</v>
      </c>
      <c r="C190" s="5">
        <v>47</v>
      </c>
    </row>
    <row r="191" spans="1:3" x14ac:dyDescent="0.25">
      <c r="A191" s="53">
        <v>2</v>
      </c>
      <c r="B191" s="175" t="s">
        <v>140</v>
      </c>
      <c r="C191" s="5">
        <v>48</v>
      </c>
    </row>
    <row r="192" spans="1:3" x14ac:dyDescent="0.25">
      <c r="A192" s="53">
        <v>25</v>
      </c>
      <c r="B192" s="175" t="s">
        <v>140</v>
      </c>
      <c r="C192" s="5">
        <v>49</v>
      </c>
    </row>
    <row r="193" spans="1:3" x14ac:dyDescent="0.25">
      <c r="A193" s="53">
        <v>93</v>
      </c>
      <c r="B193" s="175" t="s">
        <v>140</v>
      </c>
      <c r="C193" s="5">
        <v>50</v>
      </c>
    </row>
    <row r="194" spans="1:3" x14ac:dyDescent="0.25">
      <c r="A194" s="53">
        <v>29</v>
      </c>
      <c r="B194" s="175" t="s">
        <v>45</v>
      </c>
      <c r="C194" s="5">
        <v>51</v>
      </c>
    </row>
    <row r="195" spans="1:3" x14ac:dyDescent="0.25">
      <c r="A195" s="53">
        <v>57</v>
      </c>
      <c r="B195" s="175" t="s">
        <v>45</v>
      </c>
      <c r="C195" s="5">
        <v>52</v>
      </c>
    </row>
    <row r="196" spans="1:3" x14ac:dyDescent="0.25">
      <c r="A196" s="53">
        <v>95</v>
      </c>
      <c r="B196" s="175" t="s">
        <v>45</v>
      </c>
      <c r="C196" s="5">
        <v>53</v>
      </c>
    </row>
    <row r="197" spans="1:3" x14ac:dyDescent="0.25">
      <c r="A197" s="53">
        <v>30</v>
      </c>
      <c r="B197" s="175" t="s">
        <v>46</v>
      </c>
      <c r="C197" s="5">
        <v>54</v>
      </c>
    </row>
    <row r="198" spans="1:3" x14ac:dyDescent="0.25">
      <c r="A198" s="53">
        <v>92</v>
      </c>
      <c r="B198" s="175" t="s">
        <v>46</v>
      </c>
      <c r="C198" s="5">
        <v>55</v>
      </c>
    </row>
    <row r="199" spans="1:3" x14ac:dyDescent="0.25">
      <c r="A199" s="53">
        <v>66</v>
      </c>
      <c r="B199" s="175" t="s">
        <v>48</v>
      </c>
      <c r="C199" s="5">
        <v>56</v>
      </c>
    </row>
    <row r="200" spans="1:3" x14ac:dyDescent="0.25">
      <c r="A200" s="53">
        <v>94</v>
      </c>
      <c r="B200" s="175" t="s">
        <v>48</v>
      </c>
      <c r="C200" s="5">
        <v>57</v>
      </c>
    </row>
    <row r="201" spans="1:3" x14ac:dyDescent="0.25">
      <c r="A201" s="53">
        <v>22</v>
      </c>
      <c r="B201" s="175" t="s">
        <v>48</v>
      </c>
      <c r="C201" s="5">
        <v>58</v>
      </c>
    </row>
    <row r="202" spans="1:3" x14ac:dyDescent="0.25">
      <c r="A202" s="53">
        <v>3</v>
      </c>
      <c r="B202" s="175" t="s">
        <v>49</v>
      </c>
      <c r="C202" s="5">
        <v>59</v>
      </c>
    </row>
    <row r="203" spans="1:3" x14ac:dyDescent="0.25">
      <c r="A203" s="53">
        <v>38</v>
      </c>
      <c r="B203" s="175" t="s">
        <v>49</v>
      </c>
      <c r="C203" s="5">
        <v>60</v>
      </c>
    </row>
    <row r="204" spans="1:3" x14ac:dyDescent="0.25">
      <c r="A204" s="53">
        <v>76</v>
      </c>
      <c r="B204" s="175" t="s">
        <v>49</v>
      </c>
      <c r="C204" s="5">
        <v>61</v>
      </c>
    </row>
    <row r="205" spans="1:3" x14ac:dyDescent="0.25">
      <c r="A205" s="53">
        <v>105</v>
      </c>
      <c r="B205" s="175" t="s">
        <v>49</v>
      </c>
      <c r="C205" s="5">
        <v>62</v>
      </c>
    </row>
    <row r="206" spans="1:3" x14ac:dyDescent="0.25">
      <c r="A206" s="53">
        <v>108</v>
      </c>
      <c r="B206" s="175" t="s">
        <v>49</v>
      </c>
      <c r="C206" s="5">
        <v>63</v>
      </c>
    </row>
    <row r="207" spans="1:3" ht="15.75" thickBot="1" x14ac:dyDescent="0.3">
      <c r="A207" s="55">
        <v>97</v>
      </c>
      <c r="B207" s="216" t="s">
        <v>111</v>
      </c>
      <c r="C207" s="5">
        <v>64</v>
      </c>
    </row>
    <row r="209" spans="1:3" x14ac:dyDescent="0.25">
      <c r="A209" s="2" t="s">
        <v>246</v>
      </c>
    </row>
    <row r="210" spans="1:3" ht="15.75" thickBot="1" x14ac:dyDescent="0.3">
      <c r="A210" s="2" t="s">
        <v>53</v>
      </c>
    </row>
    <row r="211" spans="1:3" x14ac:dyDescent="0.25">
      <c r="A211" s="200" t="s">
        <v>15</v>
      </c>
      <c r="B211" s="212" t="s">
        <v>16</v>
      </c>
    </row>
    <row r="212" spans="1:3" x14ac:dyDescent="0.25">
      <c r="A212" s="18">
        <v>107</v>
      </c>
      <c r="B212" s="97" t="s">
        <v>147</v>
      </c>
      <c r="C212" s="7">
        <v>1</v>
      </c>
    </row>
    <row r="213" spans="1:3" x14ac:dyDescent="0.25">
      <c r="A213" s="18">
        <v>111</v>
      </c>
      <c r="B213" s="98" t="s">
        <v>147</v>
      </c>
      <c r="C213" s="7">
        <v>2</v>
      </c>
    </row>
    <row r="214" spans="1:3" x14ac:dyDescent="0.25">
      <c r="A214" s="18">
        <v>117</v>
      </c>
      <c r="B214" s="98" t="s">
        <v>147</v>
      </c>
      <c r="C214" s="7">
        <v>3</v>
      </c>
    </row>
    <row r="215" spans="1:3" x14ac:dyDescent="0.25">
      <c r="A215" s="18">
        <v>123</v>
      </c>
      <c r="B215" s="98" t="s">
        <v>147</v>
      </c>
      <c r="C215" s="7">
        <v>4</v>
      </c>
    </row>
    <row r="216" spans="1:3" x14ac:dyDescent="0.25">
      <c r="A216" s="18">
        <v>128</v>
      </c>
      <c r="B216" s="98" t="s">
        <v>147</v>
      </c>
      <c r="C216" s="7">
        <v>5</v>
      </c>
    </row>
    <row r="217" spans="1:3" x14ac:dyDescent="0.25">
      <c r="A217" s="18">
        <v>130</v>
      </c>
      <c r="B217" s="98" t="s">
        <v>147</v>
      </c>
      <c r="C217" s="7">
        <v>6</v>
      </c>
    </row>
    <row r="218" spans="1:3" x14ac:dyDescent="0.25">
      <c r="A218" s="18">
        <v>105</v>
      </c>
      <c r="B218" s="98" t="s">
        <v>150</v>
      </c>
      <c r="C218" s="7">
        <v>7</v>
      </c>
    </row>
    <row r="219" spans="1:3" x14ac:dyDescent="0.25">
      <c r="A219" s="18">
        <v>106</v>
      </c>
      <c r="B219" s="98" t="s">
        <v>150</v>
      </c>
      <c r="C219" s="7">
        <v>8</v>
      </c>
    </row>
    <row r="220" spans="1:3" x14ac:dyDescent="0.25">
      <c r="A220" s="18">
        <v>120</v>
      </c>
      <c r="B220" s="98" t="s">
        <v>150</v>
      </c>
      <c r="C220" s="7">
        <v>9</v>
      </c>
    </row>
    <row r="221" spans="1:3" x14ac:dyDescent="0.25">
      <c r="A221" s="18">
        <v>129</v>
      </c>
      <c r="B221" s="98" t="s">
        <v>152</v>
      </c>
      <c r="C221" s="7">
        <v>10</v>
      </c>
    </row>
    <row r="222" spans="1:3" x14ac:dyDescent="0.25">
      <c r="A222" s="18">
        <v>104</v>
      </c>
      <c r="B222" s="98" t="s">
        <v>148</v>
      </c>
      <c r="C222" s="7">
        <v>11</v>
      </c>
    </row>
    <row r="223" spans="1:3" x14ac:dyDescent="0.25">
      <c r="A223" s="18">
        <v>108</v>
      </c>
      <c r="B223" s="98" t="s">
        <v>148</v>
      </c>
      <c r="C223" s="7">
        <v>12</v>
      </c>
    </row>
    <row r="224" spans="1:3" x14ac:dyDescent="0.25">
      <c r="A224" s="18">
        <v>109</v>
      </c>
      <c r="B224" s="98" t="s">
        <v>148</v>
      </c>
      <c r="C224" s="7">
        <v>13</v>
      </c>
    </row>
    <row r="225" spans="1:6" x14ac:dyDescent="0.25">
      <c r="A225" s="18">
        <v>112</v>
      </c>
      <c r="B225" s="98" t="s">
        <v>148</v>
      </c>
      <c r="C225" s="7">
        <v>14</v>
      </c>
    </row>
    <row r="226" spans="1:6" x14ac:dyDescent="0.25">
      <c r="A226" s="18">
        <v>113</v>
      </c>
      <c r="B226" s="98" t="s">
        <v>148</v>
      </c>
      <c r="C226" s="7">
        <v>15</v>
      </c>
    </row>
    <row r="227" spans="1:6" x14ac:dyDescent="0.25">
      <c r="A227" s="18">
        <v>121</v>
      </c>
      <c r="B227" s="98" t="s">
        <v>148</v>
      </c>
      <c r="C227" s="7">
        <v>16</v>
      </c>
    </row>
    <row r="228" spans="1:6" x14ac:dyDescent="0.25">
      <c r="A228" s="18">
        <v>110</v>
      </c>
      <c r="B228" s="98" t="s">
        <v>155</v>
      </c>
      <c r="C228" s="7">
        <v>17</v>
      </c>
    </row>
    <row r="229" spans="1:6" x14ac:dyDescent="0.25">
      <c r="A229" s="18">
        <v>124</v>
      </c>
      <c r="B229" s="98" t="s">
        <v>155</v>
      </c>
      <c r="C229" s="7">
        <v>18</v>
      </c>
    </row>
    <row r="230" spans="1:6" x14ac:dyDescent="0.25">
      <c r="A230" s="18">
        <v>119</v>
      </c>
      <c r="B230" s="98" t="s">
        <v>153</v>
      </c>
      <c r="C230" s="7">
        <v>19</v>
      </c>
    </row>
    <row r="231" spans="1:6" x14ac:dyDescent="0.25">
      <c r="A231" s="18">
        <v>103</v>
      </c>
      <c r="B231" s="98" t="s">
        <v>186</v>
      </c>
      <c r="C231" s="7">
        <v>20</v>
      </c>
    </row>
    <row r="232" spans="1:6" x14ac:dyDescent="0.25">
      <c r="A232" s="18">
        <v>102</v>
      </c>
      <c r="B232" s="98" t="s">
        <v>151</v>
      </c>
      <c r="C232" s="7">
        <v>21</v>
      </c>
    </row>
    <row r="233" spans="1:6" ht="15.75" thickBot="1" x14ac:dyDescent="0.3">
      <c r="A233" s="22">
        <v>125</v>
      </c>
      <c r="B233" s="99" t="s">
        <v>187</v>
      </c>
      <c r="C233" s="7">
        <v>22</v>
      </c>
    </row>
    <row r="235" spans="1:6" x14ac:dyDescent="0.25">
      <c r="A235" s="2" t="s">
        <v>247</v>
      </c>
    </row>
    <row r="236" spans="1:6" ht="15.75" thickBot="1" x14ac:dyDescent="0.3">
      <c r="A236" s="2" t="s">
        <v>53</v>
      </c>
      <c r="D236" s="2" t="s">
        <v>178</v>
      </c>
    </row>
    <row r="237" spans="1:6" x14ac:dyDescent="0.25">
      <c r="A237" s="200" t="s">
        <v>15</v>
      </c>
      <c r="B237" s="220" t="s">
        <v>16</v>
      </c>
      <c r="D237" s="213" t="s">
        <v>17</v>
      </c>
      <c r="E237" s="219" t="s">
        <v>16</v>
      </c>
    </row>
    <row r="238" spans="1:6" x14ac:dyDescent="0.25">
      <c r="A238" s="14">
        <v>5</v>
      </c>
      <c r="B238" s="97" t="s">
        <v>147</v>
      </c>
      <c r="C238" s="7">
        <v>1</v>
      </c>
      <c r="D238" s="52">
        <v>204</v>
      </c>
      <c r="E238" s="215" t="s">
        <v>171</v>
      </c>
      <c r="F238" s="6">
        <v>1</v>
      </c>
    </row>
    <row r="239" spans="1:6" x14ac:dyDescent="0.25">
      <c r="A239" s="18">
        <v>22</v>
      </c>
      <c r="B239" s="98" t="s">
        <v>147</v>
      </c>
      <c r="C239" s="7">
        <v>2</v>
      </c>
      <c r="D239" s="53">
        <v>238</v>
      </c>
      <c r="E239" s="175" t="s">
        <v>171</v>
      </c>
      <c r="F239" s="6">
        <v>2</v>
      </c>
    </row>
    <row r="240" spans="1:6" x14ac:dyDescent="0.25">
      <c r="A240" s="18">
        <v>23</v>
      </c>
      <c r="B240" s="98" t="s">
        <v>147</v>
      </c>
      <c r="C240" s="7">
        <v>3</v>
      </c>
      <c r="D240" s="53">
        <v>258</v>
      </c>
      <c r="E240" s="175" t="s">
        <v>171</v>
      </c>
      <c r="F240" s="6">
        <v>3</v>
      </c>
    </row>
    <row r="241" spans="1:6" x14ac:dyDescent="0.25">
      <c r="A241" s="18">
        <v>82</v>
      </c>
      <c r="B241" s="98" t="s">
        <v>147</v>
      </c>
      <c r="C241" s="7">
        <v>4</v>
      </c>
      <c r="D241" s="53">
        <v>266</v>
      </c>
      <c r="E241" s="175" t="s">
        <v>171</v>
      </c>
      <c r="F241" s="6">
        <v>4</v>
      </c>
    </row>
    <row r="242" spans="1:6" x14ac:dyDescent="0.25">
      <c r="A242" s="18">
        <v>99</v>
      </c>
      <c r="B242" s="98" t="s">
        <v>147</v>
      </c>
      <c r="C242" s="7">
        <v>5</v>
      </c>
      <c r="D242" s="53">
        <v>270</v>
      </c>
      <c r="E242" s="175" t="s">
        <v>171</v>
      </c>
      <c r="F242" s="6">
        <v>5</v>
      </c>
    </row>
    <row r="243" spans="1:6" x14ac:dyDescent="0.25">
      <c r="A243" s="18">
        <v>101</v>
      </c>
      <c r="B243" s="98" t="s">
        <v>147</v>
      </c>
      <c r="C243" s="7">
        <v>6</v>
      </c>
      <c r="D243" s="53">
        <v>278</v>
      </c>
      <c r="E243" s="175" t="s">
        <v>171</v>
      </c>
      <c r="F243" s="6">
        <v>6</v>
      </c>
    </row>
    <row r="244" spans="1:6" x14ac:dyDescent="0.25">
      <c r="A244" s="18">
        <v>4</v>
      </c>
      <c r="B244" s="98" t="s">
        <v>188</v>
      </c>
      <c r="C244" s="7">
        <v>7</v>
      </c>
      <c r="D244" s="53">
        <v>300</v>
      </c>
      <c r="E244" s="175" t="s">
        <v>171</v>
      </c>
      <c r="F244" s="6">
        <v>7</v>
      </c>
    </row>
    <row r="245" spans="1:6" x14ac:dyDescent="0.25">
      <c r="A245" s="18">
        <v>54</v>
      </c>
      <c r="B245" s="98" t="s">
        <v>150</v>
      </c>
      <c r="C245" s="7">
        <v>8</v>
      </c>
      <c r="D245" s="53">
        <v>301</v>
      </c>
      <c r="E245" s="175" t="s">
        <v>171</v>
      </c>
      <c r="F245" s="6">
        <v>8</v>
      </c>
    </row>
    <row r="246" spans="1:6" x14ac:dyDescent="0.25">
      <c r="A246" s="18">
        <v>68</v>
      </c>
      <c r="B246" s="98" t="s">
        <v>150</v>
      </c>
      <c r="C246" s="7">
        <v>9</v>
      </c>
      <c r="D246" s="53">
        <v>318</v>
      </c>
      <c r="E246" s="175" t="s">
        <v>171</v>
      </c>
      <c r="F246" s="6">
        <v>9</v>
      </c>
    </row>
    <row r="247" spans="1:6" x14ac:dyDescent="0.25">
      <c r="A247" s="18">
        <v>75</v>
      </c>
      <c r="B247" s="98" t="s">
        <v>150</v>
      </c>
      <c r="C247" s="7">
        <v>10</v>
      </c>
      <c r="D247" s="53">
        <v>338</v>
      </c>
      <c r="E247" s="175" t="s">
        <v>171</v>
      </c>
      <c r="F247" s="6">
        <v>10</v>
      </c>
    </row>
    <row r="248" spans="1:6" x14ac:dyDescent="0.25">
      <c r="A248" s="18">
        <v>8</v>
      </c>
      <c r="B248" s="98" t="s">
        <v>152</v>
      </c>
      <c r="C248" s="7">
        <v>11</v>
      </c>
      <c r="D248" s="53">
        <v>340</v>
      </c>
      <c r="E248" s="175" t="s">
        <v>171</v>
      </c>
      <c r="F248" s="6">
        <v>11</v>
      </c>
    </row>
    <row r="249" spans="1:6" x14ac:dyDescent="0.25">
      <c r="A249" s="18">
        <v>33</v>
      </c>
      <c r="B249" s="98" t="s">
        <v>152</v>
      </c>
      <c r="C249" s="7">
        <v>12</v>
      </c>
      <c r="D249" s="53">
        <v>347</v>
      </c>
      <c r="E249" s="175" t="s">
        <v>171</v>
      </c>
      <c r="F249" s="6">
        <v>12</v>
      </c>
    </row>
    <row r="250" spans="1:6" x14ac:dyDescent="0.25">
      <c r="A250" s="18">
        <v>46</v>
      </c>
      <c r="B250" s="98" t="s">
        <v>152</v>
      </c>
      <c r="C250" s="7">
        <v>13</v>
      </c>
      <c r="D250" s="53">
        <v>359</v>
      </c>
      <c r="E250" s="175" t="s">
        <v>171</v>
      </c>
      <c r="F250" s="6">
        <v>13</v>
      </c>
    </row>
    <row r="251" spans="1:6" x14ac:dyDescent="0.25">
      <c r="A251" s="18">
        <v>9</v>
      </c>
      <c r="B251" s="98" t="s">
        <v>148</v>
      </c>
      <c r="C251" s="7">
        <v>14</v>
      </c>
      <c r="D251" s="53">
        <v>201</v>
      </c>
      <c r="E251" s="175" t="s">
        <v>172</v>
      </c>
      <c r="F251" s="6">
        <v>14</v>
      </c>
    </row>
    <row r="252" spans="1:6" x14ac:dyDescent="0.25">
      <c r="A252" s="18">
        <v>10</v>
      </c>
      <c r="B252" s="98" t="s">
        <v>148</v>
      </c>
      <c r="C252" s="7">
        <v>15</v>
      </c>
      <c r="D252" s="53">
        <v>202</v>
      </c>
      <c r="E252" s="175" t="s">
        <v>172</v>
      </c>
      <c r="F252" s="6">
        <v>15</v>
      </c>
    </row>
    <row r="253" spans="1:6" x14ac:dyDescent="0.25">
      <c r="A253" s="18">
        <v>69</v>
      </c>
      <c r="B253" s="98" t="s">
        <v>148</v>
      </c>
      <c r="C253" s="7">
        <v>16</v>
      </c>
      <c r="D253" s="53">
        <v>216</v>
      </c>
      <c r="E253" s="175" t="s">
        <v>172</v>
      </c>
      <c r="F253" s="6">
        <v>16</v>
      </c>
    </row>
    <row r="254" spans="1:6" x14ac:dyDescent="0.25">
      <c r="A254" s="18">
        <v>87</v>
      </c>
      <c r="B254" s="98" t="s">
        <v>148</v>
      </c>
      <c r="C254" s="7">
        <v>17</v>
      </c>
      <c r="D254" s="53">
        <v>274</v>
      </c>
      <c r="E254" s="175" t="s">
        <v>172</v>
      </c>
      <c r="F254" s="6">
        <v>17</v>
      </c>
    </row>
    <row r="255" spans="1:6" x14ac:dyDescent="0.25">
      <c r="A255" s="18">
        <v>108</v>
      </c>
      <c r="B255" s="98" t="s">
        <v>148</v>
      </c>
      <c r="C255" s="7">
        <v>18</v>
      </c>
      <c r="D255" s="53">
        <v>284</v>
      </c>
      <c r="E255" s="175" t="s">
        <v>172</v>
      </c>
      <c r="F255" s="6">
        <v>18</v>
      </c>
    </row>
    <row r="256" spans="1:6" x14ac:dyDescent="0.25">
      <c r="A256" s="18">
        <v>111</v>
      </c>
      <c r="B256" s="98" t="s">
        <v>148</v>
      </c>
      <c r="C256" s="7">
        <v>19</v>
      </c>
      <c r="D256" s="53">
        <v>290</v>
      </c>
      <c r="E256" s="175" t="s">
        <v>172</v>
      </c>
      <c r="F256" s="6">
        <v>19</v>
      </c>
    </row>
    <row r="257" spans="1:6" x14ac:dyDescent="0.25">
      <c r="A257" s="18">
        <v>30</v>
      </c>
      <c r="B257" s="98" t="s">
        <v>155</v>
      </c>
      <c r="C257" s="7">
        <v>20</v>
      </c>
      <c r="D257" s="53">
        <v>306</v>
      </c>
      <c r="E257" s="175" t="s">
        <v>172</v>
      </c>
      <c r="F257" s="6">
        <v>20</v>
      </c>
    </row>
    <row r="258" spans="1:6" x14ac:dyDescent="0.25">
      <c r="A258" s="18">
        <v>43</v>
      </c>
      <c r="B258" s="98" t="s">
        <v>155</v>
      </c>
      <c r="C258" s="7">
        <v>21</v>
      </c>
      <c r="D258" s="53">
        <v>317</v>
      </c>
      <c r="E258" s="175" t="s">
        <v>172</v>
      </c>
      <c r="F258" s="6">
        <v>21</v>
      </c>
    </row>
    <row r="259" spans="1:6" x14ac:dyDescent="0.25">
      <c r="A259" s="18">
        <v>50</v>
      </c>
      <c r="B259" s="98" t="s">
        <v>189</v>
      </c>
      <c r="C259" s="7">
        <v>22</v>
      </c>
      <c r="D259" s="53">
        <v>324</v>
      </c>
      <c r="E259" s="175" t="s">
        <v>172</v>
      </c>
      <c r="F259" s="6">
        <v>22</v>
      </c>
    </row>
    <row r="260" spans="1:6" x14ac:dyDescent="0.25">
      <c r="A260" s="18">
        <v>76</v>
      </c>
      <c r="B260" s="98" t="s">
        <v>190</v>
      </c>
      <c r="C260" s="7">
        <v>23</v>
      </c>
      <c r="D260" s="53">
        <v>332</v>
      </c>
      <c r="E260" s="175" t="s">
        <v>172</v>
      </c>
      <c r="F260" s="6">
        <v>23</v>
      </c>
    </row>
    <row r="261" spans="1:6" x14ac:dyDescent="0.25">
      <c r="A261" s="18">
        <v>67</v>
      </c>
      <c r="B261" s="98" t="s">
        <v>191</v>
      </c>
      <c r="C261" s="7">
        <v>24</v>
      </c>
      <c r="D261" s="53">
        <v>348</v>
      </c>
      <c r="E261" s="175" t="s">
        <v>172</v>
      </c>
      <c r="F261" s="6">
        <v>24</v>
      </c>
    </row>
    <row r="262" spans="1:6" x14ac:dyDescent="0.25">
      <c r="A262" s="18">
        <v>110</v>
      </c>
      <c r="B262" s="98" t="s">
        <v>191</v>
      </c>
      <c r="C262" s="7">
        <v>25</v>
      </c>
      <c r="D262" s="53">
        <v>357</v>
      </c>
      <c r="E262" s="175" t="s">
        <v>172</v>
      </c>
      <c r="F262" s="6">
        <v>25</v>
      </c>
    </row>
    <row r="263" spans="1:6" x14ac:dyDescent="0.25">
      <c r="A263" s="18">
        <v>112</v>
      </c>
      <c r="B263" s="98" t="s">
        <v>191</v>
      </c>
      <c r="C263" s="7">
        <v>26</v>
      </c>
      <c r="D263" s="53">
        <v>325</v>
      </c>
      <c r="E263" s="175" t="s">
        <v>172</v>
      </c>
      <c r="F263" s="6">
        <v>26</v>
      </c>
    </row>
    <row r="264" spans="1:6" x14ac:dyDescent="0.25">
      <c r="A264" s="18">
        <v>7</v>
      </c>
      <c r="B264" s="98" t="s">
        <v>192</v>
      </c>
      <c r="C264" s="7">
        <v>27</v>
      </c>
      <c r="D264" s="53">
        <v>209</v>
      </c>
      <c r="E264" s="175" t="s">
        <v>172</v>
      </c>
      <c r="F264" s="6">
        <v>27</v>
      </c>
    </row>
    <row r="265" spans="1:6" x14ac:dyDescent="0.25">
      <c r="A265" s="18">
        <v>85</v>
      </c>
      <c r="B265" s="98" t="s">
        <v>192</v>
      </c>
      <c r="C265" s="7">
        <v>28</v>
      </c>
      <c r="D265" s="53">
        <v>221</v>
      </c>
      <c r="E265" s="175" t="s">
        <v>172</v>
      </c>
      <c r="F265" s="6">
        <v>28</v>
      </c>
    </row>
    <row r="266" spans="1:6" x14ac:dyDescent="0.25">
      <c r="A266" s="18">
        <v>77</v>
      </c>
      <c r="B266" s="98" t="s">
        <v>193</v>
      </c>
      <c r="C266" s="7">
        <v>29</v>
      </c>
      <c r="D266" s="53">
        <v>264</v>
      </c>
      <c r="E266" s="175" t="s">
        <v>172</v>
      </c>
      <c r="F266" s="6">
        <v>29</v>
      </c>
    </row>
    <row r="267" spans="1:6" x14ac:dyDescent="0.25">
      <c r="A267" s="18">
        <v>1</v>
      </c>
      <c r="B267" s="98" t="s">
        <v>194</v>
      </c>
      <c r="C267" s="7">
        <v>30</v>
      </c>
      <c r="D267" s="53">
        <v>285</v>
      </c>
      <c r="E267" s="175" t="s">
        <v>172</v>
      </c>
      <c r="F267" s="6">
        <v>30</v>
      </c>
    </row>
    <row r="268" spans="1:6" x14ac:dyDescent="0.25">
      <c r="A268" s="18">
        <v>37</v>
      </c>
      <c r="B268" s="98" t="s">
        <v>149</v>
      </c>
      <c r="C268" s="7">
        <v>31</v>
      </c>
      <c r="D268" s="53">
        <v>298</v>
      </c>
      <c r="E268" s="175" t="s">
        <v>172</v>
      </c>
      <c r="F268" s="6">
        <v>31</v>
      </c>
    </row>
    <row r="269" spans="1:6" x14ac:dyDescent="0.25">
      <c r="A269" s="18">
        <v>60</v>
      </c>
      <c r="B269" s="98" t="s">
        <v>149</v>
      </c>
      <c r="C269" s="7">
        <v>32</v>
      </c>
      <c r="D269" s="53">
        <v>350</v>
      </c>
      <c r="E269" s="175" t="s">
        <v>172</v>
      </c>
      <c r="F269" s="6">
        <v>32</v>
      </c>
    </row>
    <row r="270" spans="1:6" x14ac:dyDescent="0.25">
      <c r="A270" s="18">
        <v>61</v>
      </c>
      <c r="B270" s="98" t="s">
        <v>154</v>
      </c>
      <c r="C270" s="7">
        <v>33</v>
      </c>
      <c r="D270" s="53">
        <v>352</v>
      </c>
      <c r="E270" s="175" t="s">
        <v>172</v>
      </c>
      <c r="F270" s="6">
        <v>33</v>
      </c>
    </row>
    <row r="271" spans="1:6" ht="15.75" thickBot="1" x14ac:dyDescent="0.3">
      <c r="A271" s="22">
        <v>24</v>
      </c>
      <c r="B271" s="99" t="s">
        <v>195</v>
      </c>
      <c r="C271" s="7">
        <v>34</v>
      </c>
      <c r="D271" s="53">
        <v>295</v>
      </c>
      <c r="E271" s="175" t="s">
        <v>172</v>
      </c>
      <c r="F271" s="6">
        <v>34</v>
      </c>
    </row>
    <row r="272" spans="1:6" x14ac:dyDescent="0.25">
      <c r="D272" s="53">
        <v>247</v>
      </c>
      <c r="E272" s="175" t="s">
        <v>172</v>
      </c>
      <c r="F272" s="6">
        <v>35</v>
      </c>
    </row>
    <row r="273" spans="4:6" x14ac:dyDescent="0.25">
      <c r="D273" s="53">
        <v>314</v>
      </c>
      <c r="E273" s="175" t="s">
        <v>172</v>
      </c>
      <c r="F273" s="6">
        <v>36</v>
      </c>
    </row>
    <row r="274" spans="4:6" x14ac:dyDescent="0.25">
      <c r="D274" s="53">
        <v>320</v>
      </c>
      <c r="E274" s="175" t="s">
        <v>172</v>
      </c>
      <c r="F274" s="6">
        <v>37</v>
      </c>
    </row>
    <row r="275" spans="4:6" x14ac:dyDescent="0.25">
      <c r="D275" s="53">
        <v>349</v>
      </c>
      <c r="E275" s="175" t="s">
        <v>172</v>
      </c>
      <c r="F275" s="6">
        <v>38</v>
      </c>
    </row>
    <row r="276" spans="4:6" x14ac:dyDescent="0.25">
      <c r="D276" s="53">
        <v>281</v>
      </c>
      <c r="E276" s="175" t="s">
        <v>172</v>
      </c>
      <c r="F276" s="6">
        <v>39</v>
      </c>
    </row>
    <row r="277" spans="4:6" x14ac:dyDescent="0.25">
      <c r="D277" s="53">
        <v>246</v>
      </c>
      <c r="E277" s="175" t="s">
        <v>172</v>
      </c>
      <c r="F277" s="6">
        <v>40</v>
      </c>
    </row>
    <row r="278" spans="4:6" x14ac:dyDescent="0.25">
      <c r="D278" s="53">
        <v>291</v>
      </c>
      <c r="E278" s="175" t="s">
        <v>172</v>
      </c>
      <c r="F278" s="6">
        <v>41</v>
      </c>
    </row>
    <row r="279" spans="4:6" x14ac:dyDescent="0.25">
      <c r="D279" s="53">
        <v>297</v>
      </c>
      <c r="E279" s="175" t="s">
        <v>172</v>
      </c>
      <c r="F279" s="6">
        <v>42</v>
      </c>
    </row>
    <row r="280" spans="4:6" x14ac:dyDescent="0.25">
      <c r="D280" s="53">
        <v>311</v>
      </c>
      <c r="E280" s="175" t="s">
        <v>172</v>
      </c>
      <c r="F280" s="6">
        <v>43</v>
      </c>
    </row>
    <row r="281" spans="4:6" x14ac:dyDescent="0.25">
      <c r="D281" s="53">
        <v>327</v>
      </c>
      <c r="E281" s="175" t="s">
        <v>172</v>
      </c>
      <c r="F281" s="6">
        <v>44</v>
      </c>
    </row>
    <row r="282" spans="4:6" x14ac:dyDescent="0.25">
      <c r="D282" s="53">
        <v>259</v>
      </c>
      <c r="E282" s="175" t="s">
        <v>172</v>
      </c>
      <c r="F282" s="6">
        <v>45</v>
      </c>
    </row>
    <row r="283" spans="4:6" x14ac:dyDescent="0.25">
      <c r="D283" s="53">
        <v>252</v>
      </c>
      <c r="E283" s="175" t="s">
        <v>173</v>
      </c>
      <c r="F283" s="6">
        <v>46</v>
      </c>
    </row>
    <row r="284" spans="4:6" x14ac:dyDescent="0.25">
      <c r="D284" s="53">
        <v>319</v>
      </c>
      <c r="E284" s="175" t="s">
        <v>173</v>
      </c>
      <c r="F284" s="6">
        <v>47</v>
      </c>
    </row>
    <row r="285" spans="4:6" x14ac:dyDescent="0.25">
      <c r="D285" s="53">
        <v>323</v>
      </c>
      <c r="E285" s="175" t="s">
        <v>173</v>
      </c>
      <c r="F285" s="6">
        <v>48</v>
      </c>
    </row>
    <row r="286" spans="4:6" x14ac:dyDescent="0.25">
      <c r="D286" s="53">
        <v>228</v>
      </c>
      <c r="E286" s="175" t="s">
        <v>174</v>
      </c>
      <c r="F286" s="6">
        <v>49</v>
      </c>
    </row>
    <row r="287" spans="4:6" x14ac:dyDescent="0.25">
      <c r="D287" s="53">
        <v>329</v>
      </c>
      <c r="E287" s="175" t="s">
        <v>174</v>
      </c>
      <c r="F287" s="6">
        <v>50</v>
      </c>
    </row>
    <row r="288" spans="4:6" x14ac:dyDescent="0.25">
      <c r="D288" s="53">
        <v>358</v>
      </c>
      <c r="E288" s="175" t="s">
        <v>175</v>
      </c>
      <c r="F288" s="6">
        <v>51</v>
      </c>
    </row>
    <row r="289" spans="4:6" x14ac:dyDescent="0.25">
      <c r="D289" s="53">
        <v>212</v>
      </c>
      <c r="E289" s="175" t="s">
        <v>176</v>
      </c>
      <c r="F289" s="6">
        <v>52</v>
      </c>
    </row>
    <row r="290" spans="4:6" x14ac:dyDescent="0.25">
      <c r="D290" s="53">
        <v>245</v>
      </c>
      <c r="E290" s="175" t="s">
        <v>177</v>
      </c>
      <c r="F290" s="6">
        <v>53</v>
      </c>
    </row>
    <row r="291" spans="4:6" x14ac:dyDescent="0.25">
      <c r="D291" s="53">
        <v>250</v>
      </c>
      <c r="E291" s="175" t="s">
        <v>177</v>
      </c>
      <c r="F291" s="6">
        <v>54</v>
      </c>
    </row>
    <row r="292" spans="4:6" x14ac:dyDescent="0.25">
      <c r="D292" s="53">
        <v>293</v>
      </c>
      <c r="E292" s="175" t="s">
        <v>177</v>
      </c>
      <c r="F292" s="6">
        <v>55</v>
      </c>
    </row>
    <row r="293" spans="4:6" x14ac:dyDescent="0.25">
      <c r="D293" s="53">
        <v>308</v>
      </c>
      <c r="E293" s="175" t="s">
        <v>177</v>
      </c>
      <c r="F293" s="6">
        <v>56</v>
      </c>
    </row>
    <row r="294" spans="4:6" ht="15.75" thickBot="1" x14ac:dyDescent="0.3">
      <c r="D294" s="55">
        <v>341</v>
      </c>
      <c r="E294" s="216" t="s">
        <v>177</v>
      </c>
      <c r="F294" s="6">
        <v>57</v>
      </c>
    </row>
  </sheetData>
  <mergeCells count="1">
    <mergeCell ref="I25:J25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0"/>
  <sheetViews>
    <sheetView workbookViewId="0"/>
  </sheetViews>
  <sheetFormatPr defaultRowHeight="15" x14ac:dyDescent="0.25"/>
  <cols>
    <col min="1" max="1" width="7.85546875" style="2" customWidth="1"/>
    <col min="2" max="2" width="17.7109375" style="2" bestFit="1" customWidth="1"/>
    <col min="3" max="3" width="3.28515625" style="5" bestFit="1" customWidth="1"/>
    <col min="4" max="4" width="7.28515625" style="2" bestFit="1" customWidth="1"/>
    <col min="5" max="5" width="11" style="2" bestFit="1" customWidth="1"/>
    <col min="6" max="6" width="3.28515625" style="5" bestFit="1" customWidth="1"/>
    <col min="7" max="7" width="9.140625" style="2"/>
    <col min="8" max="8" width="13.5703125" style="2" bestFit="1" customWidth="1"/>
    <col min="9" max="15" width="9.28515625" style="2" bestFit="1" customWidth="1"/>
    <col min="16" max="16" width="5.7109375" style="2" customWidth="1"/>
    <col min="17" max="24" width="9.140625" style="2"/>
  </cols>
  <sheetData>
    <row r="1" spans="1:15" x14ac:dyDescent="0.25">
      <c r="A1" s="2" t="s">
        <v>234</v>
      </c>
      <c r="D1" s="2" t="s">
        <v>248</v>
      </c>
      <c r="E1" s="2" t="s">
        <v>249</v>
      </c>
      <c r="H1" s="145" t="s">
        <v>217</v>
      </c>
      <c r="I1" s="146" t="s">
        <v>1</v>
      </c>
      <c r="J1" s="102" t="s">
        <v>2</v>
      </c>
      <c r="K1" s="102" t="s">
        <v>3</v>
      </c>
      <c r="L1" s="102" t="s">
        <v>4</v>
      </c>
      <c r="M1" s="102" t="s">
        <v>5</v>
      </c>
      <c r="N1" s="281" t="s">
        <v>200</v>
      </c>
      <c r="O1" s="282" t="s">
        <v>7</v>
      </c>
    </row>
    <row r="2" spans="1:15" x14ac:dyDescent="0.25">
      <c r="A2" s="2" t="s">
        <v>235</v>
      </c>
      <c r="H2" s="283" t="s">
        <v>267</v>
      </c>
      <c r="I2" s="284">
        <v>28</v>
      </c>
      <c r="J2" s="285">
        <v>18</v>
      </c>
      <c r="K2" s="285">
        <v>2</v>
      </c>
      <c r="L2" s="285">
        <v>0</v>
      </c>
      <c r="M2" s="285">
        <v>2</v>
      </c>
      <c r="N2" s="286">
        <v>0</v>
      </c>
      <c r="O2" s="287">
        <v>50</v>
      </c>
    </row>
    <row r="3" spans="1:15" x14ac:dyDescent="0.25">
      <c r="H3" s="288" t="s">
        <v>268</v>
      </c>
      <c r="I3" s="289">
        <v>14</v>
      </c>
      <c r="J3" s="290">
        <v>11</v>
      </c>
      <c r="K3" s="290">
        <v>0</v>
      </c>
      <c r="L3" s="290">
        <v>0</v>
      </c>
      <c r="M3" s="290">
        <v>1</v>
      </c>
      <c r="N3" s="291">
        <v>0</v>
      </c>
      <c r="O3" s="292">
        <v>26</v>
      </c>
    </row>
    <row r="4" spans="1:15" x14ac:dyDescent="0.25">
      <c r="A4" s="2" t="s">
        <v>260</v>
      </c>
      <c r="H4" s="288" t="s">
        <v>269</v>
      </c>
      <c r="I4" s="289">
        <v>5</v>
      </c>
      <c r="J4" s="290">
        <v>1</v>
      </c>
      <c r="K4" s="290">
        <v>0</v>
      </c>
      <c r="L4" s="290">
        <v>0</v>
      </c>
      <c r="M4" s="290">
        <v>0</v>
      </c>
      <c r="N4" s="291">
        <v>0</v>
      </c>
      <c r="O4" s="292">
        <v>6</v>
      </c>
    </row>
    <row r="5" spans="1:15" ht="15.75" thickBot="1" x14ac:dyDescent="0.3">
      <c r="A5" s="2" t="s">
        <v>53</v>
      </c>
      <c r="D5" s="2" t="s">
        <v>54</v>
      </c>
      <c r="H5" s="288" t="s">
        <v>270</v>
      </c>
      <c r="I5" s="289">
        <v>22</v>
      </c>
      <c r="J5" s="290">
        <v>18</v>
      </c>
      <c r="K5" s="290">
        <v>11</v>
      </c>
      <c r="L5" s="290">
        <v>1</v>
      </c>
      <c r="M5" s="290">
        <v>2</v>
      </c>
      <c r="N5" s="291">
        <v>0</v>
      </c>
      <c r="O5" s="292">
        <v>54</v>
      </c>
    </row>
    <row r="6" spans="1:15" x14ac:dyDescent="0.25">
      <c r="A6" s="200" t="s">
        <v>261</v>
      </c>
      <c r="B6" s="220" t="s">
        <v>16</v>
      </c>
      <c r="D6" s="200" t="s">
        <v>261</v>
      </c>
      <c r="E6" s="212" t="s">
        <v>16</v>
      </c>
      <c r="H6" s="288" t="s">
        <v>271</v>
      </c>
      <c r="I6" s="289">
        <v>32</v>
      </c>
      <c r="J6" s="290">
        <v>15</v>
      </c>
      <c r="K6" s="290">
        <v>11</v>
      </c>
      <c r="L6" s="290">
        <v>6</v>
      </c>
      <c r="M6" s="290">
        <v>2</v>
      </c>
      <c r="N6" s="291">
        <v>2</v>
      </c>
      <c r="O6" s="292">
        <v>68</v>
      </c>
    </row>
    <row r="7" spans="1:15" x14ac:dyDescent="0.25">
      <c r="A7" s="14">
        <v>1</v>
      </c>
      <c r="B7" s="97" t="s">
        <v>189</v>
      </c>
      <c r="C7" s="5">
        <v>1</v>
      </c>
      <c r="D7" s="14">
        <v>11</v>
      </c>
      <c r="E7" s="97" t="s">
        <v>262</v>
      </c>
      <c r="F7" s="5">
        <v>1</v>
      </c>
      <c r="H7" s="288" t="s">
        <v>272</v>
      </c>
      <c r="I7" s="289">
        <v>35</v>
      </c>
      <c r="J7" s="290">
        <v>25</v>
      </c>
      <c r="K7" s="290">
        <v>9</v>
      </c>
      <c r="L7" s="290">
        <v>4</v>
      </c>
      <c r="M7" s="290">
        <v>4</v>
      </c>
      <c r="N7" s="291">
        <v>1</v>
      </c>
      <c r="O7" s="292">
        <v>78</v>
      </c>
    </row>
    <row r="8" spans="1:15" x14ac:dyDescent="0.25">
      <c r="A8" s="18">
        <v>2</v>
      </c>
      <c r="B8" s="98" t="s">
        <v>155</v>
      </c>
      <c r="C8" s="5">
        <v>2</v>
      </c>
      <c r="D8" s="18">
        <v>12</v>
      </c>
      <c r="E8" s="98" t="s">
        <v>263</v>
      </c>
      <c r="F8" s="5">
        <v>2</v>
      </c>
      <c r="H8" s="288" t="s">
        <v>283</v>
      </c>
      <c r="I8" s="289">
        <v>24</v>
      </c>
      <c r="J8" s="290">
        <v>20</v>
      </c>
      <c r="K8" s="290">
        <v>8</v>
      </c>
      <c r="L8" s="290">
        <v>5</v>
      </c>
      <c r="M8" s="290">
        <v>5</v>
      </c>
      <c r="N8" s="291">
        <v>2</v>
      </c>
      <c r="O8" s="292">
        <v>64</v>
      </c>
    </row>
    <row r="9" spans="1:15" x14ac:dyDescent="0.25">
      <c r="A9" s="18">
        <v>3</v>
      </c>
      <c r="B9" s="98" t="s">
        <v>147</v>
      </c>
      <c r="C9" s="5">
        <v>3</v>
      </c>
      <c r="D9" s="18">
        <v>13</v>
      </c>
      <c r="E9" s="98" t="s">
        <v>263</v>
      </c>
      <c r="F9" s="5">
        <v>3</v>
      </c>
      <c r="H9" s="288" t="s">
        <v>284</v>
      </c>
      <c r="I9" s="289">
        <v>10</v>
      </c>
      <c r="J9" s="290">
        <v>7</v>
      </c>
      <c r="K9" s="290">
        <v>15</v>
      </c>
      <c r="L9" s="290">
        <v>4</v>
      </c>
      <c r="M9" s="290">
        <v>2</v>
      </c>
      <c r="N9" s="291">
        <v>0</v>
      </c>
      <c r="O9" s="292">
        <v>38</v>
      </c>
    </row>
    <row r="10" spans="1:15" x14ac:dyDescent="0.25">
      <c r="A10" s="18">
        <v>4</v>
      </c>
      <c r="B10" s="98" t="s">
        <v>147</v>
      </c>
      <c r="C10" s="5">
        <v>4</v>
      </c>
      <c r="D10" s="18">
        <v>14</v>
      </c>
      <c r="E10" s="98" t="s">
        <v>263</v>
      </c>
      <c r="F10" s="5">
        <v>4</v>
      </c>
      <c r="H10" s="288" t="s">
        <v>285</v>
      </c>
      <c r="I10" s="289">
        <v>38</v>
      </c>
      <c r="J10" s="290">
        <v>19</v>
      </c>
      <c r="K10" s="290">
        <v>4</v>
      </c>
      <c r="L10" s="290">
        <v>1</v>
      </c>
      <c r="M10" s="290">
        <v>3</v>
      </c>
      <c r="N10" s="291">
        <v>1</v>
      </c>
      <c r="O10" s="292">
        <v>66</v>
      </c>
    </row>
    <row r="11" spans="1:15" x14ac:dyDescent="0.25">
      <c r="A11" s="18">
        <v>5</v>
      </c>
      <c r="B11" s="98" t="s">
        <v>189</v>
      </c>
      <c r="C11" s="5">
        <v>5</v>
      </c>
      <c r="D11" s="18">
        <v>15</v>
      </c>
      <c r="E11" s="98" t="s">
        <v>23</v>
      </c>
      <c r="F11" s="5">
        <v>5</v>
      </c>
      <c r="H11" s="288" t="s">
        <v>286</v>
      </c>
      <c r="I11" s="289">
        <v>21</v>
      </c>
      <c r="J11" s="290">
        <v>12</v>
      </c>
      <c r="K11" s="290">
        <v>2</v>
      </c>
      <c r="L11" s="290">
        <v>2</v>
      </c>
      <c r="M11" s="290">
        <v>2</v>
      </c>
      <c r="N11" s="291">
        <v>1</v>
      </c>
      <c r="O11" s="292">
        <v>40</v>
      </c>
    </row>
    <row r="12" spans="1:15" x14ac:dyDescent="0.25">
      <c r="A12" s="18">
        <v>6</v>
      </c>
      <c r="B12" s="98" t="s">
        <v>150</v>
      </c>
      <c r="C12" s="5">
        <v>6</v>
      </c>
      <c r="D12" s="18">
        <v>16</v>
      </c>
      <c r="E12" s="98" t="s">
        <v>23</v>
      </c>
      <c r="F12" s="5">
        <v>6</v>
      </c>
      <c r="H12" s="288" t="s">
        <v>289</v>
      </c>
      <c r="I12" s="289">
        <v>17</v>
      </c>
      <c r="J12" s="290">
        <v>9</v>
      </c>
      <c r="K12" s="290">
        <v>2</v>
      </c>
      <c r="L12" s="290">
        <v>0</v>
      </c>
      <c r="M12" s="290">
        <v>2</v>
      </c>
      <c r="N12" s="291">
        <v>0</v>
      </c>
      <c r="O12" s="292">
        <v>30</v>
      </c>
    </row>
    <row r="13" spans="1:15" x14ac:dyDescent="0.25">
      <c r="A13" s="18">
        <v>7</v>
      </c>
      <c r="B13" s="98" t="s">
        <v>147</v>
      </c>
      <c r="C13" s="5">
        <v>7</v>
      </c>
      <c r="D13" s="18">
        <v>17</v>
      </c>
      <c r="E13" s="98" t="s">
        <v>23</v>
      </c>
      <c r="F13" s="5">
        <v>7</v>
      </c>
      <c r="H13" s="288" t="s">
        <v>296</v>
      </c>
      <c r="I13" s="289">
        <v>14</v>
      </c>
      <c r="J13" s="290">
        <v>6</v>
      </c>
      <c r="K13" s="290">
        <v>1</v>
      </c>
      <c r="L13" s="290">
        <v>0</v>
      </c>
      <c r="M13" s="290">
        <v>1</v>
      </c>
      <c r="N13" s="291">
        <v>0</v>
      </c>
      <c r="O13" s="292">
        <v>22</v>
      </c>
    </row>
    <row r="14" spans="1:15" x14ac:dyDescent="0.25">
      <c r="A14" s="18">
        <v>8</v>
      </c>
      <c r="B14" s="98" t="s">
        <v>147</v>
      </c>
      <c r="C14" s="5">
        <v>8</v>
      </c>
      <c r="D14" s="18">
        <v>33</v>
      </c>
      <c r="E14" s="98" t="s">
        <v>264</v>
      </c>
      <c r="F14" s="5">
        <v>8</v>
      </c>
      <c r="H14" s="288" t="s">
        <v>299</v>
      </c>
      <c r="I14" s="289">
        <v>31</v>
      </c>
      <c r="J14" s="290">
        <v>14</v>
      </c>
      <c r="K14" s="290">
        <v>2</v>
      </c>
      <c r="L14" s="290">
        <v>1</v>
      </c>
      <c r="M14" s="290">
        <v>0</v>
      </c>
      <c r="N14" s="291">
        <v>1</v>
      </c>
      <c r="O14" s="292">
        <f>SUM(I14:N14)</f>
        <v>49</v>
      </c>
    </row>
    <row r="15" spans="1:15" x14ac:dyDescent="0.25">
      <c r="A15" s="18">
        <v>9</v>
      </c>
      <c r="B15" s="98" t="s">
        <v>147</v>
      </c>
      <c r="C15" s="5">
        <v>9</v>
      </c>
      <c r="D15" s="18">
        <v>34</v>
      </c>
      <c r="E15" s="98" t="s">
        <v>262</v>
      </c>
      <c r="F15" s="5">
        <v>9</v>
      </c>
      <c r="H15" s="293" t="s">
        <v>300</v>
      </c>
      <c r="I15" s="294">
        <v>19</v>
      </c>
      <c r="J15" s="295">
        <v>8</v>
      </c>
      <c r="K15" s="295">
        <v>1</v>
      </c>
      <c r="L15" s="295">
        <v>0</v>
      </c>
      <c r="M15" s="295">
        <v>1</v>
      </c>
      <c r="N15" s="296">
        <v>0</v>
      </c>
      <c r="O15" s="297">
        <f>SUM(I15:N15)</f>
        <v>29</v>
      </c>
    </row>
    <row r="16" spans="1:15" x14ac:dyDescent="0.25">
      <c r="A16" s="18">
        <v>10</v>
      </c>
      <c r="B16" s="98" t="s">
        <v>148</v>
      </c>
      <c r="C16" s="5">
        <v>10</v>
      </c>
      <c r="D16" s="18">
        <v>35</v>
      </c>
      <c r="E16" s="98" t="s">
        <v>262</v>
      </c>
      <c r="F16" s="5">
        <v>10</v>
      </c>
      <c r="H16" s="298" t="s">
        <v>12</v>
      </c>
      <c r="I16" s="299">
        <f>SUM(I2:I15)</f>
        <v>310</v>
      </c>
      <c r="J16" s="299">
        <f t="shared" ref="J16:N16" si="0">SUM(J2:J15)</f>
        <v>183</v>
      </c>
      <c r="K16" s="299">
        <f t="shared" si="0"/>
        <v>68</v>
      </c>
      <c r="L16" s="299">
        <f t="shared" si="0"/>
        <v>24</v>
      </c>
      <c r="M16" s="299">
        <f t="shared" si="0"/>
        <v>27</v>
      </c>
      <c r="N16" s="299">
        <f t="shared" si="0"/>
        <v>8</v>
      </c>
      <c r="O16" s="300">
        <f>SUM(O2:O15)</f>
        <v>620</v>
      </c>
    </row>
    <row r="17" spans="1:15" ht="15.75" thickBot="1" x14ac:dyDescent="0.3">
      <c r="A17" s="18">
        <v>18</v>
      </c>
      <c r="B17" s="98" t="s">
        <v>148</v>
      </c>
      <c r="C17" s="5">
        <v>11</v>
      </c>
      <c r="D17" s="18">
        <v>36</v>
      </c>
      <c r="E17" s="98" t="s">
        <v>262</v>
      </c>
      <c r="F17" s="5">
        <v>11</v>
      </c>
      <c r="H17" s="301" t="s">
        <v>18</v>
      </c>
      <c r="I17" s="302">
        <f>I16/620</f>
        <v>0.5</v>
      </c>
      <c r="J17" s="302">
        <f t="shared" ref="J17:N17" si="1">J16/620</f>
        <v>0.29516129032258065</v>
      </c>
      <c r="K17" s="302">
        <f t="shared" si="1"/>
        <v>0.10967741935483871</v>
      </c>
      <c r="L17" s="302">
        <f t="shared" si="1"/>
        <v>3.870967741935484E-2</v>
      </c>
      <c r="M17" s="302">
        <f t="shared" si="1"/>
        <v>4.3548387096774194E-2</v>
      </c>
      <c r="N17" s="302">
        <f t="shared" si="1"/>
        <v>1.2903225806451613E-2</v>
      </c>
      <c r="O17" s="303"/>
    </row>
    <row r="18" spans="1:15" ht="15.75" thickBot="1" x14ac:dyDescent="0.3">
      <c r="A18" s="18">
        <v>19</v>
      </c>
      <c r="B18" s="98" t="s">
        <v>150</v>
      </c>
      <c r="C18" s="5">
        <v>12</v>
      </c>
      <c r="D18" s="18">
        <v>37</v>
      </c>
      <c r="E18" s="98" t="s">
        <v>262</v>
      </c>
      <c r="F18" s="5">
        <v>12</v>
      </c>
    </row>
    <row r="19" spans="1:15" ht="15.75" thickBot="1" x14ac:dyDescent="0.3">
      <c r="A19" s="18">
        <v>20</v>
      </c>
      <c r="B19" s="98" t="s">
        <v>147</v>
      </c>
      <c r="C19" s="5">
        <v>13</v>
      </c>
      <c r="D19" s="22">
        <v>38</v>
      </c>
      <c r="E19" s="99" t="s">
        <v>23</v>
      </c>
      <c r="F19" s="5">
        <v>13</v>
      </c>
      <c r="H19" s="145" t="s">
        <v>218</v>
      </c>
      <c r="I19" s="146" t="s">
        <v>8</v>
      </c>
      <c r="J19" s="102" t="s">
        <v>9</v>
      </c>
      <c r="K19" s="102" t="s">
        <v>10</v>
      </c>
      <c r="L19" s="281" t="s">
        <v>200</v>
      </c>
      <c r="M19" s="282" t="s">
        <v>7</v>
      </c>
    </row>
    <row r="20" spans="1:15" x14ac:dyDescent="0.25">
      <c r="A20" s="18">
        <v>21</v>
      </c>
      <c r="B20" s="98" t="s">
        <v>189</v>
      </c>
      <c r="C20" s="5">
        <v>14</v>
      </c>
      <c r="D20" s="3"/>
      <c r="E20" s="3"/>
      <c r="H20" s="283" t="s">
        <v>267</v>
      </c>
      <c r="I20" s="284">
        <v>28</v>
      </c>
      <c r="J20" s="285">
        <v>18</v>
      </c>
      <c r="K20" s="285">
        <v>4</v>
      </c>
      <c r="L20" s="286">
        <v>0</v>
      </c>
      <c r="M20" s="287">
        <v>50</v>
      </c>
    </row>
    <row r="21" spans="1:15" x14ac:dyDescent="0.25">
      <c r="A21" s="18">
        <v>22</v>
      </c>
      <c r="B21" s="98" t="s">
        <v>147</v>
      </c>
      <c r="C21" s="5">
        <v>15</v>
      </c>
      <c r="D21" s="3"/>
      <c r="E21" s="3"/>
      <c r="H21" s="288" t="s">
        <v>269</v>
      </c>
      <c r="I21" s="289">
        <v>5</v>
      </c>
      <c r="J21" s="290">
        <v>1</v>
      </c>
      <c r="K21" s="290">
        <v>0</v>
      </c>
      <c r="L21" s="291">
        <v>0</v>
      </c>
      <c r="M21" s="292">
        <v>6</v>
      </c>
      <c r="N21" s="2" t="s">
        <v>288</v>
      </c>
    </row>
    <row r="22" spans="1:15" x14ac:dyDescent="0.25">
      <c r="A22" s="18">
        <v>23</v>
      </c>
      <c r="B22" s="98" t="s">
        <v>150</v>
      </c>
      <c r="C22" s="5">
        <v>16</v>
      </c>
      <c r="D22" s="3"/>
      <c r="E22" s="3"/>
      <c r="H22" s="288" t="s">
        <v>276</v>
      </c>
      <c r="I22" s="289">
        <v>32</v>
      </c>
      <c r="J22" s="290">
        <v>10</v>
      </c>
      <c r="K22" s="290">
        <v>26</v>
      </c>
      <c r="L22" s="291">
        <v>0</v>
      </c>
      <c r="M22" s="292">
        <v>68</v>
      </c>
    </row>
    <row r="23" spans="1:15" x14ac:dyDescent="0.25">
      <c r="A23" s="18">
        <v>24</v>
      </c>
      <c r="B23" s="98" t="s">
        <v>150</v>
      </c>
      <c r="C23" s="5">
        <v>17</v>
      </c>
      <c r="D23" s="3"/>
      <c r="E23" s="3"/>
      <c r="H23" s="288" t="s">
        <v>283</v>
      </c>
      <c r="I23" s="289">
        <v>24</v>
      </c>
      <c r="J23" s="290">
        <v>19</v>
      </c>
      <c r="K23" s="290">
        <v>21</v>
      </c>
      <c r="L23" s="291">
        <v>0</v>
      </c>
      <c r="M23" s="292">
        <v>64</v>
      </c>
    </row>
    <row r="24" spans="1:15" x14ac:dyDescent="0.25">
      <c r="A24" s="18">
        <v>25</v>
      </c>
      <c r="B24" s="98" t="s">
        <v>155</v>
      </c>
      <c r="C24" s="5">
        <v>18</v>
      </c>
      <c r="D24" s="3"/>
      <c r="E24" s="3"/>
      <c r="H24" s="288" t="s">
        <v>285</v>
      </c>
      <c r="I24" s="289">
        <v>34</v>
      </c>
      <c r="J24" s="290">
        <v>23</v>
      </c>
      <c r="K24" s="290">
        <v>9</v>
      </c>
      <c r="L24" s="291">
        <v>0</v>
      </c>
      <c r="M24" s="292">
        <v>66</v>
      </c>
    </row>
    <row r="25" spans="1:15" x14ac:dyDescent="0.25">
      <c r="A25" s="18">
        <v>26</v>
      </c>
      <c r="B25" s="98" t="s">
        <v>150</v>
      </c>
      <c r="C25" s="5">
        <v>19</v>
      </c>
      <c r="D25" s="3"/>
      <c r="E25" s="3"/>
      <c r="H25" s="288" t="s">
        <v>289</v>
      </c>
      <c r="I25" s="289">
        <v>17</v>
      </c>
      <c r="J25" s="290">
        <v>9</v>
      </c>
      <c r="K25" s="290">
        <v>3</v>
      </c>
      <c r="L25" s="291">
        <v>1</v>
      </c>
      <c r="M25" s="292">
        <v>30</v>
      </c>
    </row>
    <row r="26" spans="1:15" x14ac:dyDescent="0.25">
      <c r="A26" s="18">
        <v>27</v>
      </c>
      <c r="B26" s="98" t="s">
        <v>150</v>
      </c>
      <c r="C26" s="5">
        <v>20</v>
      </c>
      <c r="D26" s="3"/>
      <c r="E26" s="3"/>
      <c r="H26" s="293" t="s">
        <v>299</v>
      </c>
      <c r="I26" s="294">
        <v>31</v>
      </c>
      <c r="J26" s="295">
        <v>14</v>
      </c>
      <c r="K26" s="295">
        <v>4</v>
      </c>
      <c r="L26" s="296">
        <v>0</v>
      </c>
      <c r="M26" s="297">
        <f>SUM(I26:L26)</f>
        <v>49</v>
      </c>
    </row>
    <row r="27" spans="1:15" x14ac:dyDescent="0.25">
      <c r="A27" s="18">
        <v>28</v>
      </c>
      <c r="B27" s="98" t="s">
        <v>150</v>
      </c>
      <c r="C27" s="5">
        <v>21</v>
      </c>
      <c r="D27" s="3"/>
      <c r="E27" s="3"/>
      <c r="H27" s="298" t="s">
        <v>12</v>
      </c>
      <c r="I27" s="299">
        <f>SUM(I20:I26)</f>
        <v>171</v>
      </c>
      <c r="J27" s="299">
        <f t="shared" ref="J27:M27" si="2">SUM(J20:J26)</f>
        <v>94</v>
      </c>
      <c r="K27" s="299">
        <f t="shared" si="2"/>
        <v>67</v>
      </c>
      <c r="L27" s="304">
        <f t="shared" si="2"/>
        <v>1</v>
      </c>
      <c r="M27" s="300">
        <f t="shared" si="2"/>
        <v>333</v>
      </c>
    </row>
    <row r="28" spans="1:15" ht="15.75" thickBot="1" x14ac:dyDescent="0.3">
      <c r="A28" s="18">
        <v>29</v>
      </c>
      <c r="B28" s="98" t="s">
        <v>189</v>
      </c>
      <c r="C28" s="5">
        <v>22</v>
      </c>
      <c r="D28" s="3"/>
      <c r="E28" s="3"/>
      <c r="H28" s="301" t="s">
        <v>18</v>
      </c>
      <c r="I28" s="305"/>
      <c r="J28" s="305"/>
      <c r="K28" s="305"/>
      <c r="L28" s="305"/>
      <c r="M28" s="303"/>
    </row>
    <row r="29" spans="1:15" ht="15.75" thickBot="1" x14ac:dyDescent="0.3">
      <c r="A29" s="18">
        <v>30</v>
      </c>
      <c r="B29" s="98" t="s">
        <v>150</v>
      </c>
      <c r="C29" s="5">
        <v>23</v>
      </c>
      <c r="D29" s="3"/>
      <c r="E29" s="3"/>
    </row>
    <row r="30" spans="1:15" x14ac:dyDescent="0.25">
      <c r="A30" s="18">
        <v>31</v>
      </c>
      <c r="B30" s="98" t="s">
        <v>189</v>
      </c>
      <c r="C30" s="5">
        <v>24</v>
      </c>
      <c r="D30" s="3"/>
      <c r="E30" s="3"/>
      <c r="H30" s="195" t="s">
        <v>211</v>
      </c>
      <c r="I30" s="273" t="s">
        <v>201</v>
      </c>
      <c r="J30" s="274"/>
    </row>
    <row r="31" spans="1:15" ht="15.75" thickBot="1" x14ac:dyDescent="0.3">
      <c r="A31" s="22">
        <v>32</v>
      </c>
      <c r="B31" s="99" t="s">
        <v>147</v>
      </c>
      <c r="C31" s="5">
        <v>25</v>
      </c>
      <c r="D31" s="3"/>
      <c r="E31" s="3"/>
      <c r="H31" s="196" t="s">
        <v>202</v>
      </c>
      <c r="I31" s="193" t="s">
        <v>27</v>
      </c>
      <c r="J31" s="194" t="s">
        <v>28</v>
      </c>
    </row>
    <row r="32" spans="1:15" ht="15.75" thickBot="1" x14ac:dyDescent="0.3">
      <c r="H32" s="22" t="s">
        <v>14</v>
      </c>
      <c r="I32" s="44">
        <v>0.65</v>
      </c>
      <c r="J32" s="45">
        <v>0.62</v>
      </c>
    </row>
    <row r="33" spans="1:6" x14ac:dyDescent="0.25">
      <c r="A33" s="2" t="s">
        <v>265</v>
      </c>
    </row>
    <row r="34" spans="1:6" ht="15.75" thickBot="1" x14ac:dyDescent="0.3">
      <c r="A34" s="2" t="s">
        <v>53</v>
      </c>
      <c r="D34" s="2" t="s">
        <v>54</v>
      </c>
    </row>
    <row r="35" spans="1:6" x14ac:dyDescent="0.25">
      <c r="A35" s="213" t="s">
        <v>266</v>
      </c>
      <c r="B35" s="214" t="s">
        <v>16</v>
      </c>
      <c r="D35" s="213" t="s">
        <v>266</v>
      </c>
      <c r="E35" s="214" t="s">
        <v>16</v>
      </c>
    </row>
    <row r="36" spans="1:6" x14ac:dyDescent="0.25">
      <c r="A36" s="52">
        <v>757</v>
      </c>
      <c r="B36" s="215" t="s">
        <v>19</v>
      </c>
      <c r="C36" s="5">
        <v>1</v>
      </c>
      <c r="D36" s="52">
        <v>594</v>
      </c>
      <c r="E36" s="215" t="s">
        <v>69</v>
      </c>
      <c r="F36" s="6">
        <v>1</v>
      </c>
    </row>
    <row r="37" spans="1:6" x14ac:dyDescent="0.25">
      <c r="A37" s="53">
        <v>782</v>
      </c>
      <c r="B37" s="175" t="s">
        <v>19</v>
      </c>
      <c r="C37" s="5">
        <v>2</v>
      </c>
      <c r="D37" s="53">
        <v>441</v>
      </c>
      <c r="E37" s="175" t="s">
        <v>58</v>
      </c>
      <c r="F37" s="6">
        <v>2</v>
      </c>
    </row>
    <row r="38" spans="1:6" ht="15.75" thickBot="1" x14ac:dyDescent="0.3">
      <c r="A38" s="55">
        <v>787</v>
      </c>
      <c r="B38" s="216" t="s">
        <v>21</v>
      </c>
      <c r="C38" s="5">
        <v>3</v>
      </c>
      <c r="D38" s="53">
        <v>466</v>
      </c>
      <c r="E38" s="175" t="s">
        <v>58</v>
      </c>
      <c r="F38" s="6">
        <v>3</v>
      </c>
    </row>
    <row r="39" spans="1:6" x14ac:dyDescent="0.25">
      <c r="D39" s="53">
        <v>500</v>
      </c>
      <c r="E39" s="175" t="s">
        <v>58</v>
      </c>
      <c r="F39" s="6">
        <v>4</v>
      </c>
    </row>
    <row r="40" spans="1:6" x14ac:dyDescent="0.25">
      <c r="D40" s="53">
        <v>539</v>
      </c>
      <c r="E40" s="175" t="s">
        <v>58</v>
      </c>
      <c r="F40" s="6">
        <v>5</v>
      </c>
    </row>
    <row r="41" spans="1:6" x14ac:dyDescent="0.25">
      <c r="D41" s="53">
        <v>435</v>
      </c>
      <c r="E41" s="175" t="s">
        <v>72</v>
      </c>
      <c r="F41" s="6">
        <v>6</v>
      </c>
    </row>
    <row r="42" spans="1:6" x14ac:dyDescent="0.25">
      <c r="D42" s="53">
        <v>424</v>
      </c>
      <c r="E42" s="175" t="s">
        <v>76</v>
      </c>
      <c r="F42" s="6">
        <v>7</v>
      </c>
    </row>
    <row r="43" spans="1:6" x14ac:dyDescent="0.25">
      <c r="D43" s="53">
        <v>552</v>
      </c>
      <c r="E43" s="175" t="s">
        <v>59</v>
      </c>
      <c r="F43" s="6">
        <v>8</v>
      </c>
    </row>
    <row r="44" spans="1:6" x14ac:dyDescent="0.25">
      <c r="D44" s="53">
        <v>431</v>
      </c>
      <c r="E44" s="175" t="s">
        <v>65</v>
      </c>
      <c r="F44" s="6">
        <v>9</v>
      </c>
    </row>
    <row r="45" spans="1:6" x14ac:dyDescent="0.25">
      <c r="D45" s="53">
        <v>582</v>
      </c>
      <c r="E45" s="175" t="s">
        <v>65</v>
      </c>
      <c r="F45" s="6">
        <v>10</v>
      </c>
    </row>
    <row r="46" spans="1:6" x14ac:dyDescent="0.25">
      <c r="D46" s="53">
        <v>402</v>
      </c>
      <c r="E46" s="175" t="s">
        <v>70</v>
      </c>
      <c r="F46" s="6">
        <v>11</v>
      </c>
    </row>
    <row r="47" spans="1:6" x14ac:dyDescent="0.25">
      <c r="D47" s="53">
        <v>417</v>
      </c>
      <c r="E47" s="175" t="s">
        <v>69</v>
      </c>
      <c r="F47" s="6">
        <v>12</v>
      </c>
    </row>
    <row r="48" spans="1:6" x14ac:dyDescent="0.25">
      <c r="D48" s="53">
        <v>529</v>
      </c>
      <c r="E48" s="175" t="s">
        <v>69</v>
      </c>
      <c r="F48" s="6">
        <v>13</v>
      </c>
    </row>
    <row r="49" spans="1:6" x14ac:dyDescent="0.25">
      <c r="D49" s="53">
        <v>412</v>
      </c>
      <c r="E49" s="175" t="s">
        <v>58</v>
      </c>
      <c r="F49" s="6">
        <v>14</v>
      </c>
    </row>
    <row r="50" spans="1:6" x14ac:dyDescent="0.25">
      <c r="D50" s="53">
        <v>439</v>
      </c>
      <c r="E50" s="175" t="s">
        <v>58</v>
      </c>
      <c r="F50" s="6">
        <v>15</v>
      </c>
    </row>
    <row r="51" spans="1:6" x14ac:dyDescent="0.25">
      <c r="D51" s="53">
        <v>542</v>
      </c>
      <c r="E51" s="175" t="s">
        <v>58</v>
      </c>
      <c r="F51" s="6">
        <v>16</v>
      </c>
    </row>
    <row r="52" spans="1:6" x14ac:dyDescent="0.25">
      <c r="D52" s="53">
        <v>544</v>
      </c>
      <c r="E52" s="175" t="s">
        <v>58</v>
      </c>
      <c r="F52" s="6">
        <v>17</v>
      </c>
    </row>
    <row r="53" spans="1:6" x14ac:dyDescent="0.25">
      <c r="D53" s="53">
        <v>571</v>
      </c>
      <c r="E53" s="175" t="s">
        <v>58</v>
      </c>
      <c r="F53" s="6">
        <v>18</v>
      </c>
    </row>
    <row r="54" spans="1:6" x14ac:dyDescent="0.25">
      <c r="D54" s="53">
        <v>579</v>
      </c>
      <c r="E54" s="175" t="s">
        <v>58</v>
      </c>
      <c r="F54" s="6">
        <v>19</v>
      </c>
    </row>
    <row r="55" spans="1:6" x14ac:dyDescent="0.25">
      <c r="D55" s="53">
        <v>407</v>
      </c>
      <c r="E55" s="175" t="s">
        <v>72</v>
      </c>
      <c r="F55" s="6">
        <v>20</v>
      </c>
    </row>
    <row r="56" spans="1:6" x14ac:dyDescent="0.25">
      <c r="D56" s="53">
        <v>471</v>
      </c>
      <c r="E56" s="175" t="s">
        <v>72</v>
      </c>
      <c r="F56" s="6">
        <v>21</v>
      </c>
    </row>
    <row r="57" spans="1:6" x14ac:dyDescent="0.25">
      <c r="D57" s="53">
        <v>558</v>
      </c>
      <c r="E57" s="175" t="s">
        <v>72</v>
      </c>
      <c r="F57" s="6">
        <v>22</v>
      </c>
    </row>
    <row r="58" spans="1:6" x14ac:dyDescent="0.25">
      <c r="D58" s="53">
        <v>559</v>
      </c>
      <c r="E58" s="175" t="s">
        <v>72</v>
      </c>
      <c r="F58" s="6">
        <v>23</v>
      </c>
    </row>
    <row r="59" spans="1:6" x14ac:dyDescent="0.25">
      <c r="D59" s="53">
        <v>433</v>
      </c>
      <c r="E59" s="175" t="s">
        <v>72</v>
      </c>
      <c r="F59" s="6">
        <v>24</v>
      </c>
    </row>
    <row r="60" spans="1:6" x14ac:dyDescent="0.25">
      <c r="D60" s="53">
        <v>498</v>
      </c>
      <c r="E60" s="175" t="s">
        <v>76</v>
      </c>
      <c r="F60" s="6">
        <v>25</v>
      </c>
    </row>
    <row r="61" spans="1:6" x14ac:dyDescent="0.25">
      <c r="D61" s="53">
        <v>403</v>
      </c>
      <c r="E61" s="175" t="s">
        <v>159</v>
      </c>
      <c r="F61" s="6">
        <v>26</v>
      </c>
    </row>
    <row r="62" spans="1:6" ht="15.75" thickBot="1" x14ac:dyDescent="0.3">
      <c r="D62" s="55">
        <v>554</v>
      </c>
      <c r="E62" s="216" t="s">
        <v>61</v>
      </c>
      <c r="F62" s="6">
        <v>27</v>
      </c>
    </row>
    <row r="64" spans="1:6" x14ac:dyDescent="0.25">
      <c r="A64" s="2" t="s">
        <v>273</v>
      </c>
    </row>
    <row r="65" spans="1:6" ht="15.75" thickBot="1" x14ac:dyDescent="0.3">
      <c r="A65" s="2" t="s">
        <v>53</v>
      </c>
      <c r="D65" s="61" t="s">
        <v>54</v>
      </c>
      <c r="E65" s="61"/>
    </row>
    <row r="66" spans="1:6" x14ac:dyDescent="0.25">
      <c r="A66" s="200" t="s">
        <v>274</v>
      </c>
      <c r="B66" s="220" t="s">
        <v>16</v>
      </c>
      <c r="D66" s="200" t="s">
        <v>274</v>
      </c>
      <c r="E66" s="212" t="s">
        <v>16</v>
      </c>
      <c r="F66" s="5">
        <v>1</v>
      </c>
    </row>
    <row r="67" spans="1:6" x14ac:dyDescent="0.25">
      <c r="A67" s="14">
        <v>109</v>
      </c>
      <c r="B67" s="97" t="s">
        <v>19</v>
      </c>
      <c r="C67" s="5">
        <v>1</v>
      </c>
      <c r="D67" s="14">
        <v>5</v>
      </c>
      <c r="E67" s="97" t="s">
        <v>69</v>
      </c>
      <c r="F67" s="5">
        <v>2</v>
      </c>
    </row>
    <row r="68" spans="1:6" x14ac:dyDescent="0.25">
      <c r="A68" s="18">
        <v>119</v>
      </c>
      <c r="B68" s="98" t="s">
        <v>19</v>
      </c>
      <c r="C68" s="5">
        <v>2</v>
      </c>
      <c r="D68" s="18">
        <v>26</v>
      </c>
      <c r="E68" s="98" t="s">
        <v>69</v>
      </c>
      <c r="F68" s="5">
        <v>3</v>
      </c>
    </row>
    <row r="69" spans="1:6" x14ac:dyDescent="0.25">
      <c r="A69" s="18">
        <v>122</v>
      </c>
      <c r="B69" s="98" t="s">
        <v>21</v>
      </c>
      <c r="C69" s="5">
        <v>3</v>
      </c>
      <c r="D69" s="18">
        <v>74</v>
      </c>
      <c r="E69" s="98" t="s">
        <v>69</v>
      </c>
      <c r="F69" s="5">
        <v>4</v>
      </c>
    </row>
    <row r="70" spans="1:6" x14ac:dyDescent="0.25">
      <c r="A70" s="18">
        <v>123</v>
      </c>
      <c r="B70" s="98" t="s">
        <v>21</v>
      </c>
      <c r="C70" s="5">
        <v>4</v>
      </c>
      <c r="D70" s="18">
        <v>86</v>
      </c>
      <c r="E70" s="98" t="s">
        <v>69</v>
      </c>
      <c r="F70" s="5">
        <v>5</v>
      </c>
    </row>
    <row r="71" spans="1:6" x14ac:dyDescent="0.25">
      <c r="A71" s="18">
        <v>218</v>
      </c>
      <c r="B71" s="98" t="s">
        <v>21</v>
      </c>
      <c r="C71" s="5">
        <v>5</v>
      </c>
      <c r="D71" s="18">
        <v>23</v>
      </c>
      <c r="E71" s="98" t="s">
        <v>58</v>
      </c>
      <c r="F71" s="5">
        <v>6</v>
      </c>
    </row>
    <row r="72" spans="1:6" x14ac:dyDescent="0.25">
      <c r="A72" s="18">
        <v>110</v>
      </c>
      <c r="B72" s="98" t="s">
        <v>135</v>
      </c>
      <c r="C72" s="5">
        <v>6</v>
      </c>
      <c r="D72" s="18">
        <v>35</v>
      </c>
      <c r="E72" s="98" t="s">
        <v>58</v>
      </c>
      <c r="F72" s="5">
        <v>7</v>
      </c>
    </row>
    <row r="73" spans="1:6" x14ac:dyDescent="0.25">
      <c r="A73" s="18">
        <v>127</v>
      </c>
      <c r="B73" s="98" t="s">
        <v>22</v>
      </c>
      <c r="C73" s="5">
        <v>7</v>
      </c>
      <c r="D73" s="18">
        <v>56</v>
      </c>
      <c r="E73" s="98" t="s">
        <v>58</v>
      </c>
      <c r="F73" s="5">
        <v>8</v>
      </c>
    </row>
    <row r="74" spans="1:6" x14ac:dyDescent="0.25">
      <c r="A74" s="18">
        <v>183</v>
      </c>
      <c r="B74" s="98" t="s">
        <v>22</v>
      </c>
      <c r="C74" s="5">
        <v>8</v>
      </c>
      <c r="D74" s="18">
        <v>65</v>
      </c>
      <c r="E74" s="98" t="s">
        <v>58</v>
      </c>
      <c r="F74" s="5">
        <v>9</v>
      </c>
    </row>
    <row r="75" spans="1:6" x14ac:dyDescent="0.25">
      <c r="A75" s="18">
        <v>193</v>
      </c>
      <c r="B75" s="98" t="s">
        <v>29</v>
      </c>
      <c r="C75" s="5">
        <v>9</v>
      </c>
      <c r="D75" s="18">
        <v>83</v>
      </c>
      <c r="E75" s="98" t="s">
        <v>58</v>
      </c>
      <c r="F75" s="5">
        <v>10</v>
      </c>
    </row>
    <row r="76" spans="1:6" x14ac:dyDescent="0.25">
      <c r="A76" s="18">
        <v>121</v>
      </c>
      <c r="B76" s="98" t="s">
        <v>37</v>
      </c>
      <c r="C76" s="5">
        <v>10</v>
      </c>
      <c r="D76" s="18">
        <v>29</v>
      </c>
      <c r="E76" s="98" t="s">
        <v>63</v>
      </c>
      <c r="F76" s="5">
        <v>11</v>
      </c>
    </row>
    <row r="77" spans="1:6" x14ac:dyDescent="0.25">
      <c r="A77" s="18">
        <v>112</v>
      </c>
      <c r="B77" s="98" t="s">
        <v>38</v>
      </c>
      <c r="C77" s="5">
        <v>11</v>
      </c>
      <c r="D77" s="18">
        <v>68</v>
      </c>
      <c r="E77" s="98" t="s">
        <v>63</v>
      </c>
      <c r="F77" s="5">
        <v>12</v>
      </c>
    </row>
    <row r="78" spans="1:6" x14ac:dyDescent="0.25">
      <c r="A78" s="18">
        <v>118</v>
      </c>
      <c r="B78" s="98" t="s">
        <v>62</v>
      </c>
      <c r="C78" s="5">
        <v>12</v>
      </c>
      <c r="D78" s="18">
        <v>20</v>
      </c>
      <c r="E78" s="98" t="s">
        <v>72</v>
      </c>
      <c r="F78" s="5">
        <v>13</v>
      </c>
    </row>
    <row r="79" spans="1:6" x14ac:dyDescent="0.25">
      <c r="A79" s="18">
        <v>154</v>
      </c>
      <c r="B79" s="98" t="s">
        <v>19</v>
      </c>
      <c r="C79" s="5">
        <v>13</v>
      </c>
      <c r="D79" s="18">
        <v>80</v>
      </c>
      <c r="E79" s="98" t="s">
        <v>72</v>
      </c>
      <c r="F79" s="5">
        <v>14</v>
      </c>
    </row>
    <row r="80" spans="1:6" x14ac:dyDescent="0.25">
      <c r="A80" s="18">
        <v>155</v>
      </c>
      <c r="B80" s="98" t="s">
        <v>19</v>
      </c>
      <c r="C80" s="5">
        <v>14</v>
      </c>
      <c r="D80" s="18">
        <v>47</v>
      </c>
      <c r="E80" s="98" t="s">
        <v>97</v>
      </c>
      <c r="F80" s="5">
        <v>15</v>
      </c>
    </row>
    <row r="81" spans="1:6" x14ac:dyDescent="0.25">
      <c r="A81" s="18">
        <v>167</v>
      </c>
      <c r="B81" s="98" t="s">
        <v>19</v>
      </c>
      <c r="C81" s="5">
        <v>15</v>
      </c>
      <c r="D81" s="18">
        <v>53</v>
      </c>
      <c r="E81" s="98" t="s">
        <v>97</v>
      </c>
      <c r="F81" s="5">
        <v>16</v>
      </c>
    </row>
    <row r="82" spans="1:6" x14ac:dyDescent="0.25">
      <c r="A82" s="18">
        <v>168</v>
      </c>
      <c r="B82" s="98" t="s">
        <v>19</v>
      </c>
      <c r="C82" s="5">
        <v>16</v>
      </c>
      <c r="D82" s="18">
        <v>32</v>
      </c>
      <c r="E82" s="98" t="s">
        <v>76</v>
      </c>
      <c r="F82" s="5">
        <v>17</v>
      </c>
    </row>
    <row r="83" spans="1:6" x14ac:dyDescent="0.25">
      <c r="A83" s="18">
        <v>157</v>
      </c>
      <c r="B83" s="98" t="s">
        <v>21</v>
      </c>
      <c r="C83" s="5">
        <v>17</v>
      </c>
      <c r="D83" s="18">
        <v>50</v>
      </c>
      <c r="E83" s="98" t="s">
        <v>76</v>
      </c>
      <c r="F83" s="5">
        <v>18</v>
      </c>
    </row>
    <row r="84" spans="1:6" x14ac:dyDescent="0.25">
      <c r="A84" s="18">
        <v>206</v>
      </c>
      <c r="B84" s="98" t="s">
        <v>21</v>
      </c>
      <c r="C84" s="5">
        <v>18</v>
      </c>
      <c r="D84" s="18">
        <v>14</v>
      </c>
      <c r="E84" s="98" t="s">
        <v>160</v>
      </c>
      <c r="F84" s="5">
        <v>19</v>
      </c>
    </row>
    <row r="85" spans="1:6" x14ac:dyDescent="0.25">
      <c r="A85" s="18">
        <v>150</v>
      </c>
      <c r="B85" s="98" t="s">
        <v>135</v>
      </c>
      <c r="C85" s="5">
        <v>19</v>
      </c>
      <c r="D85" s="18">
        <v>62</v>
      </c>
      <c r="E85" s="98" t="s">
        <v>61</v>
      </c>
      <c r="F85" s="5">
        <v>20</v>
      </c>
    </row>
    <row r="86" spans="1:6" x14ac:dyDescent="0.25">
      <c r="A86" s="18">
        <v>169</v>
      </c>
      <c r="B86" s="98" t="s">
        <v>22</v>
      </c>
      <c r="C86" s="5">
        <v>20</v>
      </c>
      <c r="D86" s="18">
        <v>71</v>
      </c>
      <c r="E86" s="98" t="s">
        <v>70</v>
      </c>
      <c r="F86" s="5">
        <v>21</v>
      </c>
    </row>
    <row r="87" spans="1:6" x14ac:dyDescent="0.25">
      <c r="A87" s="18">
        <v>185</v>
      </c>
      <c r="B87" s="98" t="s">
        <v>22</v>
      </c>
      <c r="C87" s="5">
        <v>21</v>
      </c>
      <c r="D87" s="18">
        <v>30</v>
      </c>
      <c r="E87" s="98" t="s">
        <v>69</v>
      </c>
      <c r="F87" s="5">
        <v>22</v>
      </c>
    </row>
    <row r="88" spans="1:6" x14ac:dyDescent="0.25">
      <c r="A88" s="18">
        <v>149</v>
      </c>
      <c r="B88" s="98" t="s">
        <v>29</v>
      </c>
      <c r="C88" s="5">
        <v>22</v>
      </c>
      <c r="D88" s="18">
        <v>3</v>
      </c>
      <c r="E88" s="98" t="s">
        <v>58</v>
      </c>
      <c r="F88" s="5">
        <v>23</v>
      </c>
    </row>
    <row r="89" spans="1:6" x14ac:dyDescent="0.25">
      <c r="A89" s="18">
        <v>152</v>
      </c>
      <c r="B89" s="98" t="s">
        <v>29</v>
      </c>
      <c r="C89" s="5">
        <v>23</v>
      </c>
      <c r="D89" s="18">
        <v>12</v>
      </c>
      <c r="E89" s="98" t="s">
        <v>58</v>
      </c>
      <c r="F89" s="5">
        <v>24</v>
      </c>
    </row>
    <row r="90" spans="1:6" x14ac:dyDescent="0.25">
      <c r="A90" s="18">
        <v>158</v>
      </c>
      <c r="B90" s="98" t="s">
        <v>29</v>
      </c>
      <c r="C90" s="5">
        <v>24</v>
      </c>
      <c r="D90" s="18">
        <v>24</v>
      </c>
      <c r="E90" s="98" t="s">
        <v>58</v>
      </c>
      <c r="F90" s="5">
        <v>25</v>
      </c>
    </row>
    <row r="91" spans="1:6" x14ac:dyDescent="0.25">
      <c r="A91" s="18">
        <v>162</v>
      </c>
      <c r="B91" s="98" t="s">
        <v>29</v>
      </c>
      <c r="C91" s="5">
        <v>25</v>
      </c>
      <c r="D91" s="18">
        <v>36</v>
      </c>
      <c r="E91" s="98" t="s">
        <v>58</v>
      </c>
      <c r="F91" s="5">
        <v>26</v>
      </c>
    </row>
    <row r="92" spans="1:6" x14ac:dyDescent="0.25">
      <c r="A92" s="18">
        <v>200</v>
      </c>
      <c r="B92" s="98" t="s">
        <v>29</v>
      </c>
      <c r="C92" s="5">
        <v>26</v>
      </c>
      <c r="D92" s="18">
        <v>39</v>
      </c>
      <c r="E92" s="98" t="s">
        <v>58</v>
      </c>
      <c r="F92" s="5">
        <v>27</v>
      </c>
    </row>
    <row r="93" spans="1:6" x14ac:dyDescent="0.25">
      <c r="A93" s="18">
        <v>205</v>
      </c>
      <c r="B93" s="98" t="s">
        <v>29</v>
      </c>
      <c r="C93" s="5">
        <v>27</v>
      </c>
      <c r="D93" s="18">
        <v>48</v>
      </c>
      <c r="E93" s="98" t="s">
        <v>58</v>
      </c>
      <c r="F93" s="5">
        <v>28</v>
      </c>
    </row>
    <row r="94" spans="1:6" x14ac:dyDescent="0.25">
      <c r="A94" s="18">
        <v>203</v>
      </c>
      <c r="B94" s="98" t="s">
        <v>37</v>
      </c>
      <c r="C94" s="5">
        <v>28</v>
      </c>
      <c r="D94" s="18">
        <v>54</v>
      </c>
      <c r="E94" s="98" t="s">
        <v>58</v>
      </c>
      <c r="F94" s="5">
        <v>29</v>
      </c>
    </row>
    <row r="95" spans="1:6" x14ac:dyDescent="0.25">
      <c r="A95" s="18">
        <v>171</v>
      </c>
      <c r="B95" s="98" t="s">
        <v>38</v>
      </c>
      <c r="C95" s="5">
        <v>29</v>
      </c>
      <c r="D95" s="18">
        <v>57</v>
      </c>
      <c r="E95" s="98" t="s">
        <v>58</v>
      </c>
      <c r="F95" s="5">
        <v>30</v>
      </c>
    </row>
    <row r="96" spans="1:6" x14ac:dyDescent="0.25">
      <c r="A96" s="18">
        <v>172</v>
      </c>
      <c r="B96" s="98" t="s">
        <v>291</v>
      </c>
      <c r="C96" s="5">
        <v>30</v>
      </c>
      <c r="D96" s="18">
        <v>69</v>
      </c>
      <c r="E96" s="98" t="s">
        <v>58</v>
      </c>
      <c r="F96" s="5">
        <v>31</v>
      </c>
    </row>
    <row r="97" spans="1:24" x14ac:dyDescent="0.25">
      <c r="A97" s="18">
        <v>148</v>
      </c>
      <c r="B97" s="98" t="s">
        <v>121</v>
      </c>
      <c r="C97" s="5">
        <v>31</v>
      </c>
      <c r="D97" s="18">
        <v>78</v>
      </c>
      <c r="E97" s="98" t="s">
        <v>58</v>
      </c>
      <c r="F97" s="5">
        <v>32</v>
      </c>
    </row>
    <row r="98" spans="1:24" x14ac:dyDescent="0.25">
      <c r="A98" s="18">
        <v>170</v>
      </c>
      <c r="B98" s="98" t="s">
        <v>121</v>
      </c>
      <c r="C98" s="5">
        <v>32</v>
      </c>
      <c r="D98" s="18">
        <v>84</v>
      </c>
      <c r="E98" s="98" t="s">
        <v>58</v>
      </c>
      <c r="F98" s="5">
        <v>33</v>
      </c>
    </row>
    <row r="99" spans="1:24" x14ac:dyDescent="0.25">
      <c r="A99" s="18">
        <v>128</v>
      </c>
      <c r="B99" s="98" t="s">
        <v>138</v>
      </c>
      <c r="C99" s="5">
        <v>33</v>
      </c>
      <c r="D99" s="18">
        <v>90</v>
      </c>
      <c r="E99" s="98" t="s">
        <v>63</v>
      </c>
      <c r="F99" s="5">
        <v>34</v>
      </c>
    </row>
    <row r="100" spans="1:24" ht="15.75" thickBot="1" x14ac:dyDescent="0.3">
      <c r="A100" s="22">
        <v>163</v>
      </c>
      <c r="B100" s="99" t="s">
        <v>48</v>
      </c>
      <c r="C100" s="5">
        <v>34</v>
      </c>
      <c r="D100" s="18">
        <v>6</v>
      </c>
      <c r="E100" s="98" t="s">
        <v>72</v>
      </c>
      <c r="F100" s="5">
        <v>35</v>
      </c>
    </row>
    <row r="101" spans="1:24" x14ac:dyDescent="0.25">
      <c r="D101" s="18">
        <v>33</v>
      </c>
      <c r="E101" s="98" t="s">
        <v>97</v>
      </c>
      <c r="F101" s="5">
        <v>36</v>
      </c>
    </row>
    <row r="102" spans="1:24" x14ac:dyDescent="0.25">
      <c r="D102" s="18">
        <v>81</v>
      </c>
      <c r="E102" s="98" t="s">
        <v>125</v>
      </c>
      <c r="F102" s="5">
        <v>37</v>
      </c>
    </row>
    <row r="103" spans="1:24" x14ac:dyDescent="0.25">
      <c r="D103" s="18">
        <v>21</v>
      </c>
      <c r="E103" s="98" t="s">
        <v>275</v>
      </c>
      <c r="F103" s="5">
        <v>38</v>
      </c>
    </row>
    <row r="104" spans="1:24" x14ac:dyDescent="0.25">
      <c r="D104" s="18">
        <v>9</v>
      </c>
      <c r="E104" s="98" t="s">
        <v>160</v>
      </c>
      <c r="F104" s="5">
        <v>39</v>
      </c>
    </row>
    <row r="105" spans="1:24" ht="15.75" thickBot="1" x14ac:dyDescent="0.3">
      <c r="D105" s="22">
        <v>15</v>
      </c>
      <c r="E105" s="99" t="s">
        <v>160</v>
      </c>
      <c r="F105" s="5">
        <v>40</v>
      </c>
    </row>
    <row r="107" spans="1:24" x14ac:dyDescent="0.25">
      <c r="A107" s="2" t="s">
        <v>277</v>
      </c>
    </row>
    <row r="108" spans="1:24" ht="15.75" thickBot="1" x14ac:dyDescent="0.3">
      <c r="A108" s="2" t="s">
        <v>278</v>
      </c>
      <c r="D108" s="2" t="s">
        <v>54</v>
      </c>
    </row>
    <row r="109" spans="1:24" s="26" customFormat="1" x14ac:dyDescent="0.25">
      <c r="A109" s="213" t="s">
        <v>280</v>
      </c>
      <c r="B109" s="214" t="s">
        <v>16</v>
      </c>
      <c r="C109" s="5"/>
      <c r="D109" s="213" t="s">
        <v>280</v>
      </c>
      <c r="E109" s="214" t="s">
        <v>16</v>
      </c>
      <c r="F109" s="5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x14ac:dyDescent="0.25">
      <c r="A110" s="52">
        <v>64</v>
      </c>
      <c r="B110" s="215" t="s">
        <v>19</v>
      </c>
      <c r="C110" s="5">
        <v>1</v>
      </c>
      <c r="D110" s="52">
        <v>201</v>
      </c>
      <c r="E110" s="215" t="s">
        <v>69</v>
      </c>
      <c r="F110" s="6">
        <v>1</v>
      </c>
    </row>
    <row r="111" spans="1:24" x14ac:dyDescent="0.25">
      <c r="A111" s="53">
        <v>58</v>
      </c>
      <c r="B111" s="175" t="s">
        <v>21</v>
      </c>
      <c r="C111" s="5">
        <v>2</v>
      </c>
      <c r="D111" s="53">
        <v>213</v>
      </c>
      <c r="E111" s="175" t="s">
        <v>142</v>
      </c>
      <c r="F111" s="6">
        <v>2</v>
      </c>
    </row>
    <row r="112" spans="1:24" x14ac:dyDescent="0.25">
      <c r="A112" s="53">
        <v>59</v>
      </c>
      <c r="B112" s="175" t="s">
        <v>21</v>
      </c>
      <c r="C112" s="5">
        <v>3</v>
      </c>
      <c r="D112" s="53">
        <v>216</v>
      </c>
      <c r="E112" s="175" t="s">
        <v>142</v>
      </c>
      <c r="F112" s="6">
        <v>3</v>
      </c>
    </row>
    <row r="113" spans="1:6" x14ac:dyDescent="0.25">
      <c r="A113" s="53">
        <v>61</v>
      </c>
      <c r="B113" s="175" t="s">
        <v>21</v>
      </c>
      <c r="C113" s="5">
        <v>4</v>
      </c>
      <c r="D113" s="53">
        <v>246</v>
      </c>
      <c r="E113" s="175" t="s">
        <v>70</v>
      </c>
      <c r="F113" s="6">
        <v>4</v>
      </c>
    </row>
    <row r="114" spans="1:6" x14ac:dyDescent="0.25">
      <c r="A114" s="53">
        <v>50</v>
      </c>
      <c r="B114" s="175" t="s">
        <v>64</v>
      </c>
      <c r="C114" s="5">
        <v>5</v>
      </c>
      <c r="D114" s="53">
        <v>254</v>
      </c>
      <c r="E114" s="175" t="s">
        <v>61</v>
      </c>
      <c r="F114" s="6">
        <v>5</v>
      </c>
    </row>
    <row r="115" spans="1:6" x14ac:dyDescent="0.25">
      <c r="A115" s="53">
        <v>63</v>
      </c>
      <c r="B115" s="175" t="s">
        <v>37</v>
      </c>
      <c r="C115" s="5">
        <v>6</v>
      </c>
      <c r="D115" s="53">
        <v>235</v>
      </c>
      <c r="E115" s="175" t="s">
        <v>61</v>
      </c>
      <c r="F115" s="6">
        <v>6</v>
      </c>
    </row>
    <row r="116" spans="1:6" x14ac:dyDescent="0.25">
      <c r="A116" s="53">
        <v>53</v>
      </c>
      <c r="B116" s="175" t="s">
        <v>46</v>
      </c>
      <c r="C116" s="5">
        <v>7</v>
      </c>
      <c r="D116" s="53">
        <v>238</v>
      </c>
      <c r="E116" s="175" t="s">
        <v>279</v>
      </c>
      <c r="F116" s="6">
        <v>7</v>
      </c>
    </row>
    <row r="117" spans="1:6" x14ac:dyDescent="0.25">
      <c r="A117" s="53">
        <v>62</v>
      </c>
      <c r="B117" s="175" t="s">
        <v>292</v>
      </c>
      <c r="C117" s="5">
        <v>8</v>
      </c>
      <c r="D117" s="53">
        <v>241</v>
      </c>
      <c r="E117" s="175" t="s">
        <v>279</v>
      </c>
      <c r="F117" s="6">
        <v>8</v>
      </c>
    </row>
    <row r="118" spans="1:6" x14ac:dyDescent="0.25">
      <c r="A118" s="53">
        <v>119</v>
      </c>
      <c r="B118" s="175" t="s">
        <v>19</v>
      </c>
      <c r="C118" s="5">
        <v>9</v>
      </c>
      <c r="D118" s="53">
        <v>244</v>
      </c>
      <c r="E118" s="175" t="s">
        <v>72</v>
      </c>
      <c r="F118" s="6">
        <v>9</v>
      </c>
    </row>
    <row r="119" spans="1:6" x14ac:dyDescent="0.25">
      <c r="A119" s="53">
        <v>80</v>
      </c>
      <c r="B119" s="175" t="s">
        <v>21</v>
      </c>
      <c r="C119" s="5">
        <v>10</v>
      </c>
      <c r="D119" s="53">
        <v>249</v>
      </c>
      <c r="E119" s="175" t="s">
        <v>72</v>
      </c>
      <c r="F119" s="6">
        <v>10</v>
      </c>
    </row>
    <row r="120" spans="1:6" x14ac:dyDescent="0.25">
      <c r="A120" s="53">
        <v>81</v>
      </c>
      <c r="B120" s="175" t="s">
        <v>21</v>
      </c>
      <c r="C120" s="5">
        <v>11</v>
      </c>
      <c r="D120" s="53">
        <v>251</v>
      </c>
      <c r="E120" s="175" t="s">
        <v>70</v>
      </c>
      <c r="F120" s="6">
        <v>11</v>
      </c>
    </row>
    <row r="121" spans="1:6" x14ac:dyDescent="0.25">
      <c r="A121" s="53">
        <v>84</v>
      </c>
      <c r="B121" s="175" t="s">
        <v>21</v>
      </c>
      <c r="C121" s="5">
        <v>12</v>
      </c>
      <c r="D121" s="53">
        <v>255</v>
      </c>
      <c r="E121" s="175" t="s">
        <v>58</v>
      </c>
      <c r="F121" s="6">
        <v>12</v>
      </c>
    </row>
    <row r="122" spans="1:6" x14ac:dyDescent="0.25">
      <c r="A122" s="53">
        <v>87</v>
      </c>
      <c r="B122" s="175" t="s">
        <v>21</v>
      </c>
      <c r="C122" s="5">
        <v>13</v>
      </c>
      <c r="D122" s="53">
        <v>257</v>
      </c>
      <c r="E122" s="175" t="s">
        <v>59</v>
      </c>
      <c r="F122" s="6">
        <v>13</v>
      </c>
    </row>
    <row r="123" spans="1:6" x14ac:dyDescent="0.25">
      <c r="A123" s="53">
        <v>102</v>
      </c>
      <c r="B123" s="175" t="s">
        <v>21</v>
      </c>
      <c r="C123" s="5">
        <v>14</v>
      </c>
      <c r="D123" s="53">
        <v>260</v>
      </c>
      <c r="E123" s="175" t="s">
        <v>65</v>
      </c>
      <c r="F123" s="6">
        <v>14</v>
      </c>
    </row>
    <row r="124" spans="1:6" x14ac:dyDescent="0.25">
      <c r="A124" s="53">
        <v>104</v>
      </c>
      <c r="B124" s="175" t="s">
        <v>21</v>
      </c>
      <c r="C124" s="5">
        <v>15</v>
      </c>
      <c r="D124" s="53">
        <v>261</v>
      </c>
      <c r="E124" s="175" t="s">
        <v>72</v>
      </c>
      <c r="F124" s="6">
        <v>15</v>
      </c>
    </row>
    <row r="125" spans="1:6" x14ac:dyDescent="0.25">
      <c r="A125" s="53">
        <v>109</v>
      </c>
      <c r="B125" s="175" t="s">
        <v>21</v>
      </c>
      <c r="C125" s="5">
        <v>16</v>
      </c>
      <c r="D125" s="53">
        <v>262</v>
      </c>
      <c r="E125" s="175" t="s">
        <v>65</v>
      </c>
      <c r="F125" s="6">
        <v>16</v>
      </c>
    </row>
    <row r="126" spans="1:6" x14ac:dyDescent="0.25">
      <c r="A126" s="53">
        <v>113</v>
      </c>
      <c r="B126" s="175" t="s">
        <v>21</v>
      </c>
      <c r="C126" s="5">
        <v>17</v>
      </c>
      <c r="D126" s="53">
        <v>263</v>
      </c>
      <c r="E126" s="175" t="s">
        <v>63</v>
      </c>
      <c r="F126" s="6">
        <v>17</v>
      </c>
    </row>
    <row r="127" spans="1:6" x14ac:dyDescent="0.25">
      <c r="A127" s="53">
        <v>117</v>
      </c>
      <c r="B127" s="175" t="s">
        <v>21</v>
      </c>
      <c r="C127" s="5">
        <v>18</v>
      </c>
      <c r="D127" s="53">
        <v>264</v>
      </c>
      <c r="E127" s="175" t="s">
        <v>58</v>
      </c>
      <c r="F127" s="6">
        <v>18</v>
      </c>
    </row>
    <row r="128" spans="1:6" ht="15.75" thickBot="1" x14ac:dyDescent="0.3">
      <c r="A128" s="53">
        <v>89</v>
      </c>
      <c r="B128" s="175" t="s">
        <v>60</v>
      </c>
      <c r="C128" s="5">
        <v>19</v>
      </c>
      <c r="D128" s="55">
        <v>266</v>
      </c>
      <c r="E128" s="216" t="s">
        <v>61</v>
      </c>
      <c r="F128" s="6">
        <v>19</v>
      </c>
    </row>
    <row r="129" spans="1:5" x14ac:dyDescent="0.25">
      <c r="A129" s="53">
        <v>83</v>
      </c>
      <c r="B129" s="175" t="s">
        <v>22</v>
      </c>
      <c r="C129" s="5">
        <v>20</v>
      </c>
      <c r="E129" s="7"/>
    </row>
    <row r="130" spans="1:5" x14ac:dyDescent="0.25">
      <c r="A130" s="53">
        <v>118</v>
      </c>
      <c r="B130" s="175" t="s">
        <v>22</v>
      </c>
      <c r="C130" s="5">
        <v>21</v>
      </c>
      <c r="E130" s="7"/>
    </row>
    <row r="131" spans="1:5" x14ac:dyDescent="0.25">
      <c r="A131" s="53">
        <v>96</v>
      </c>
      <c r="B131" s="175" t="s">
        <v>29</v>
      </c>
      <c r="C131" s="5">
        <v>22</v>
      </c>
      <c r="E131" s="7"/>
    </row>
    <row r="132" spans="1:5" x14ac:dyDescent="0.25">
      <c r="A132" s="53">
        <v>67</v>
      </c>
      <c r="B132" s="175" t="s">
        <v>37</v>
      </c>
      <c r="C132" s="5">
        <v>23</v>
      </c>
      <c r="E132" s="7"/>
    </row>
    <row r="133" spans="1:5" x14ac:dyDescent="0.25">
      <c r="A133" s="53">
        <v>112</v>
      </c>
      <c r="B133" s="175" t="s">
        <v>37</v>
      </c>
      <c r="C133" s="5">
        <v>24</v>
      </c>
      <c r="E133" s="7"/>
    </row>
    <row r="134" spans="1:5" x14ac:dyDescent="0.25">
      <c r="A134" s="53">
        <v>124</v>
      </c>
      <c r="B134" s="175" t="s">
        <v>165</v>
      </c>
      <c r="C134" s="5">
        <v>25</v>
      </c>
      <c r="E134" s="7"/>
    </row>
    <row r="135" spans="1:5" x14ac:dyDescent="0.25">
      <c r="A135" s="53">
        <v>70</v>
      </c>
      <c r="B135" s="175" t="s">
        <v>45</v>
      </c>
      <c r="C135" s="5">
        <v>26</v>
      </c>
      <c r="E135" s="7"/>
    </row>
    <row r="136" spans="1:5" x14ac:dyDescent="0.25">
      <c r="A136" s="53">
        <v>108</v>
      </c>
      <c r="B136" s="175" t="s">
        <v>45</v>
      </c>
      <c r="C136" s="5">
        <v>27</v>
      </c>
      <c r="E136" s="7"/>
    </row>
    <row r="137" spans="1:5" x14ac:dyDescent="0.25">
      <c r="A137" s="53">
        <v>127</v>
      </c>
      <c r="B137" s="175" t="s">
        <v>45</v>
      </c>
      <c r="C137" s="5">
        <v>28</v>
      </c>
      <c r="E137" s="7"/>
    </row>
    <row r="138" spans="1:5" x14ac:dyDescent="0.25">
      <c r="A138" s="53">
        <v>98</v>
      </c>
      <c r="B138" s="175" t="s">
        <v>46</v>
      </c>
      <c r="C138" s="5">
        <v>29</v>
      </c>
      <c r="E138" s="7"/>
    </row>
    <row r="139" spans="1:5" x14ac:dyDescent="0.25">
      <c r="A139" s="53">
        <v>78</v>
      </c>
      <c r="B139" s="175" t="s">
        <v>48</v>
      </c>
      <c r="C139" s="5">
        <v>30</v>
      </c>
      <c r="E139" s="7"/>
    </row>
    <row r="140" spans="1:5" x14ac:dyDescent="0.25">
      <c r="A140" s="53">
        <v>77</v>
      </c>
      <c r="B140" s="175" t="s">
        <v>293</v>
      </c>
      <c r="C140" s="5">
        <v>31</v>
      </c>
      <c r="E140" s="7"/>
    </row>
    <row r="141" spans="1:5" ht="15.75" thickBot="1" x14ac:dyDescent="0.3">
      <c r="A141" s="55">
        <v>79</v>
      </c>
      <c r="B141" s="216" t="s">
        <v>293</v>
      </c>
      <c r="C141" s="5">
        <v>32</v>
      </c>
      <c r="E141" s="7"/>
    </row>
    <row r="143" spans="1:5" x14ac:dyDescent="0.25">
      <c r="A143" s="2" t="s">
        <v>281</v>
      </c>
    </row>
    <row r="144" spans="1:5" ht="15.75" thickBot="1" x14ac:dyDescent="0.3">
      <c r="A144" s="2" t="s">
        <v>53</v>
      </c>
      <c r="D144" s="2" t="s">
        <v>54</v>
      </c>
    </row>
    <row r="145" spans="1:6" x14ac:dyDescent="0.25">
      <c r="A145" s="213" t="s">
        <v>282</v>
      </c>
      <c r="B145" s="214" t="s">
        <v>16</v>
      </c>
      <c r="D145" s="213" t="s">
        <v>282</v>
      </c>
      <c r="E145" s="214" t="s">
        <v>16</v>
      </c>
    </row>
    <row r="146" spans="1:6" x14ac:dyDescent="0.25">
      <c r="A146" s="52">
        <v>501</v>
      </c>
      <c r="B146" s="215" t="s">
        <v>21</v>
      </c>
      <c r="C146" s="7"/>
      <c r="D146" s="52">
        <v>130</v>
      </c>
      <c r="E146" s="215" t="s">
        <v>69</v>
      </c>
      <c r="F146" s="7"/>
    </row>
    <row r="147" spans="1:6" x14ac:dyDescent="0.25">
      <c r="A147" s="53">
        <v>517</v>
      </c>
      <c r="B147" s="175" t="s">
        <v>21</v>
      </c>
      <c r="C147" s="7"/>
      <c r="D147" s="53">
        <v>216</v>
      </c>
      <c r="E147" s="175" t="s">
        <v>58</v>
      </c>
      <c r="F147" s="7"/>
    </row>
    <row r="148" spans="1:6" x14ac:dyDescent="0.25">
      <c r="A148" s="53">
        <v>525</v>
      </c>
      <c r="B148" s="175" t="s">
        <v>287</v>
      </c>
      <c r="C148" s="7"/>
      <c r="D148" s="53">
        <v>235</v>
      </c>
      <c r="E148" s="175" t="s">
        <v>69</v>
      </c>
      <c r="F148" s="7"/>
    </row>
    <row r="149" spans="1:6" x14ac:dyDescent="0.25">
      <c r="A149" s="53">
        <v>565</v>
      </c>
      <c r="B149" s="175" t="s">
        <v>21</v>
      </c>
      <c r="C149" s="7"/>
      <c r="D149" s="53">
        <v>250</v>
      </c>
      <c r="E149" s="175" t="s">
        <v>69</v>
      </c>
      <c r="F149" s="7"/>
    </row>
    <row r="150" spans="1:6" x14ac:dyDescent="0.25">
      <c r="A150" s="53">
        <v>573</v>
      </c>
      <c r="B150" s="175" t="s">
        <v>21</v>
      </c>
      <c r="C150" s="7"/>
      <c r="D150" s="53">
        <v>266</v>
      </c>
      <c r="E150" s="175" t="s">
        <v>58</v>
      </c>
      <c r="F150" s="7"/>
    </row>
    <row r="151" spans="1:6" x14ac:dyDescent="0.25">
      <c r="A151" s="53">
        <v>589</v>
      </c>
      <c r="B151" s="175" t="s">
        <v>19</v>
      </c>
      <c r="C151" s="7"/>
      <c r="D151" s="53">
        <v>291</v>
      </c>
      <c r="E151" s="175" t="s">
        <v>58</v>
      </c>
      <c r="F151" s="7"/>
    </row>
    <row r="152" spans="1:6" x14ac:dyDescent="0.25">
      <c r="A152" s="53">
        <v>605</v>
      </c>
      <c r="B152" s="175" t="s">
        <v>37</v>
      </c>
      <c r="C152" s="7"/>
      <c r="D152" s="53">
        <v>330</v>
      </c>
      <c r="E152" s="175" t="s">
        <v>58</v>
      </c>
      <c r="F152" s="7"/>
    </row>
    <row r="153" spans="1:6" x14ac:dyDescent="0.25">
      <c r="A153" s="53">
        <v>629</v>
      </c>
      <c r="B153" s="175" t="s">
        <v>21</v>
      </c>
      <c r="C153" s="7"/>
      <c r="D153" s="53">
        <v>339</v>
      </c>
      <c r="E153" s="175" t="s">
        <v>58</v>
      </c>
      <c r="F153" s="7"/>
    </row>
    <row r="154" spans="1:6" x14ac:dyDescent="0.25">
      <c r="A154" s="53">
        <v>637</v>
      </c>
      <c r="B154" s="175" t="s">
        <v>19</v>
      </c>
      <c r="C154" s="7"/>
      <c r="D154" s="53">
        <v>340</v>
      </c>
      <c r="E154" s="175" t="s">
        <v>68</v>
      </c>
      <c r="F154" s="7"/>
    </row>
    <row r="155" spans="1:6" x14ac:dyDescent="0.25">
      <c r="A155" s="53">
        <v>661</v>
      </c>
      <c r="B155" s="175" t="s">
        <v>19</v>
      </c>
      <c r="C155" s="7"/>
      <c r="D155" s="53">
        <v>244</v>
      </c>
      <c r="E155" s="175" t="s">
        <v>65</v>
      </c>
      <c r="F155" s="7"/>
    </row>
    <row r="156" spans="1:6" x14ac:dyDescent="0.25">
      <c r="A156" s="53">
        <v>669</v>
      </c>
      <c r="B156" s="175" t="s">
        <v>21</v>
      </c>
      <c r="C156" s="7"/>
      <c r="D156" s="53">
        <v>269</v>
      </c>
      <c r="E156" s="175" t="s">
        <v>290</v>
      </c>
      <c r="F156" s="7"/>
    </row>
    <row r="157" spans="1:6" x14ac:dyDescent="0.25">
      <c r="A157" s="53">
        <v>685</v>
      </c>
      <c r="B157" s="175" t="s">
        <v>21</v>
      </c>
      <c r="C157" s="7"/>
      <c r="D157" s="53">
        <v>270</v>
      </c>
      <c r="E157" s="175" t="s">
        <v>76</v>
      </c>
      <c r="F157" s="7"/>
    </row>
    <row r="158" spans="1:6" x14ac:dyDescent="0.25">
      <c r="A158" s="53">
        <v>701</v>
      </c>
      <c r="B158" s="175" t="s">
        <v>19</v>
      </c>
      <c r="C158" s="7"/>
      <c r="D158" s="53">
        <v>271</v>
      </c>
      <c r="E158" s="175" t="s">
        <v>97</v>
      </c>
      <c r="F158" s="7"/>
    </row>
    <row r="159" spans="1:6" x14ac:dyDescent="0.25">
      <c r="A159" s="53">
        <v>709</v>
      </c>
      <c r="B159" s="175" t="s">
        <v>21</v>
      </c>
      <c r="C159" s="7"/>
      <c r="D159" s="53">
        <v>273</v>
      </c>
      <c r="E159" s="175" t="s">
        <v>97</v>
      </c>
      <c r="F159" s="7"/>
    </row>
    <row r="160" spans="1:6" x14ac:dyDescent="0.25">
      <c r="A160" s="53">
        <v>717</v>
      </c>
      <c r="B160" s="175" t="s">
        <v>21</v>
      </c>
      <c r="C160" s="7"/>
      <c r="D160" s="53">
        <v>287</v>
      </c>
      <c r="E160" s="175" t="s">
        <v>58</v>
      </c>
      <c r="F160" s="7"/>
    </row>
    <row r="161" spans="1:6" x14ac:dyDescent="0.25">
      <c r="A161" s="53">
        <v>725</v>
      </c>
      <c r="B161" s="175" t="s">
        <v>37</v>
      </c>
      <c r="C161" s="7"/>
      <c r="D161" s="53">
        <v>288</v>
      </c>
      <c r="E161" s="175" t="s">
        <v>69</v>
      </c>
      <c r="F161" s="7"/>
    </row>
    <row r="162" spans="1:6" x14ac:dyDescent="0.25">
      <c r="A162" s="53">
        <v>766</v>
      </c>
      <c r="B162" s="175" t="s">
        <v>19</v>
      </c>
      <c r="C162" s="7"/>
      <c r="D162" s="53">
        <v>327</v>
      </c>
      <c r="E162" s="175" t="s">
        <v>58</v>
      </c>
      <c r="F162" s="7"/>
    </row>
    <row r="163" spans="1:6" x14ac:dyDescent="0.25">
      <c r="A163" s="53">
        <v>767</v>
      </c>
      <c r="B163" s="175" t="s">
        <v>21</v>
      </c>
      <c r="C163" s="7"/>
      <c r="D163" s="53">
        <v>332</v>
      </c>
      <c r="E163" s="175" t="s">
        <v>69</v>
      </c>
      <c r="F163" s="7"/>
    </row>
    <row r="164" spans="1:6" x14ac:dyDescent="0.25">
      <c r="A164" s="53">
        <v>768</v>
      </c>
      <c r="B164" s="175" t="s">
        <v>21</v>
      </c>
      <c r="C164" s="7"/>
      <c r="D164" s="53">
        <v>336</v>
      </c>
      <c r="E164" s="175" t="s">
        <v>58</v>
      </c>
      <c r="F164" s="7"/>
    </row>
    <row r="165" spans="1:6" ht="15.75" thickBot="1" x14ac:dyDescent="0.3">
      <c r="A165" s="53">
        <v>769</v>
      </c>
      <c r="B165" s="175" t="s">
        <v>21</v>
      </c>
      <c r="C165" s="7"/>
      <c r="D165" s="55">
        <v>345</v>
      </c>
      <c r="E165" s="216" t="s">
        <v>58</v>
      </c>
      <c r="F165" s="7"/>
    </row>
    <row r="166" spans="1:6" x14ac:dyDescent="0.25">
      <c r="A166" s="53">
        <v>771</v>
      </c>
      <c r="B166" s="175" t="s">
        <v>287</v>
      </c>
      <c r="C166" s="7"/>
      <c r="E166" s="5"/>
      <c r="F166" s="7"/>
    </row>
    <row r="167" spans="1:6" x14ac:dyDescent="0.25">
      <c r="A167" s="53">
        <v>536</v>
      </c>
      <c r="B167" s="175" t="s">
        <v>287</v>
      </c>
      <c r="C167" s="7"/>
      <c r="E167" s="5"/>
      <c r="F167" s="7"/>
    </row>
    <row r="168" spans="1:6" x14ac:dyDescent="0.25">
      <c r="A168" s="53">
        <v>544</v>
      </c>
      <c r="B168" s="175" t="s">
        <v>21</v>
      </c>
      <c r="C168" s="7"/>
      <c r="E168" s="5"/>
      <c r="F168" s="7"/>
    </row>
    <row r="169" spans="1:6" x14ac:dyDescent="0.25">
      <c r="A169" s="53">
        <v>552</v>
      </c>
      <c r="B169" s="175" t="s">
        <v>119</v>
      </c>
      <c r="C169" s="7"/>
      <c r="E169" s="5"/>
      <c r="F169" s="7"/>
    </row>
    <row r="170" spans="1:6" x14ac:dyDescent="0.25">
      <c r="A170" s="53">
        <v>560</v>
      </c>
      <c r="B170" s="175" t="s">
        <v>118</v>
      </c>
      <c r="C170" s="7"/>
      <c r="E170" s="5"/>
      <c r="F170" s="7"/>
    </row>
    <row r="171" spans="1:6" x14ac:dyDescent="0.25">
      <c r="A171" s="53">
        <v>624</v>
      </c>
      <c r="B171" s="175" t="s">
        <v>21</v>
      </c>
      <c r="C171" s="7"/>
      <c r="E171" s="5"/>
      <c r="F171" s="7"/>
    </row>
    <row r="172" spans="1:6" x14ac:dyDescent="0.25">
      <c r="A172" s="53">
        <v>640</v>
      </c>
      <c r="B172" s="175" t="s">
        <v>19</v>
      </c>
      <c r="C172" s="7"/>
      <c r="E172" s="5"/>
      <c r="F172" s="7"/>
    </row>
    <row r="173" spans="1:6" x14ac:dyDescent="0.25">
      <c r="A173" s="53">
        <v>656</v>
      </c>
      <c r="B173" s="175" t="s">
        <v>19</v>
      </c>
      <c r="C173" s="7"/>
      <c r="E173" s="5"/>
      <c r="F173" s="7"/>
    </row>
    <row r="174" spans="1:6" x14ac:dyDescent="0.25">
      <c r="A174" s="53">
        <v>664</v>
      </c>
      <c r="B174" s="175" t="s">
        <v>287</v>
      </c>
      <c r="C174" s="7"/>
      <c r="E174" s="5"/>
      <c r="F174" s="7"/>
    </row>
    <row r="175" spans="1:6" x14ac:dyDescent="0.25">
      <c r="A175" s="53">
        <v>680</v>
      </c>
      <c r="B175" s="175" t="s">
        <v>21</v>
      </c>
      <c r="C175" s="7"/>
      <c r="E175" s="5"/>
      <c r="F175" s="7"/>
    </row>
    <row r="176" spans="1:6" x14ac:dyDescent="0.25">
      <c r="A176" s="53">
        <v>688</v>
      </c>
      <c r="B176" s="175" t="s">
        <v>37</v>
      </c>
      <c r="C176" s="7"/>
      <c r="E176" s="5"/>
      <c r="F176" s="7"/>
    </row>
    <row r="177" spans="1:6" x14ac:dyDescent="0.25">
      <c r="A177" s="53">
        <v>696</v>
      </c>
      <c r="B177" s="175" t="s">
        <v>21</v>
      </c>
      <c r="C177" s="7"/>
      <c r="E177" s="5"/>
      <c r="F177" s="7"/>
    </row>
    <row r="178" spans="1:6" ht="15.75" thickBot="1" x14ac:dyDescent="0.3">
      <c r="A178" s="55">
        <v>704</v>
      </c>
      <c r="B178" s="216" t="s">
        <v>21</v>
      </c>
      <c r="C178" s="7"/>
      <c r="E178" s="5"/>
      <c r="F178" s="7"/>
    </row>
    <row r="180" spans="1:6" x14ac:dyDescent="0.25">
      <c r="A180" s="2" t="s">
        <v>294</v>
      </c>
    </row>
    <row r="181" spans="1:6" ht="15.75" thickBot="1" x14ac:dyDescent="0.3">
      <c r="A181" s="2" t="s">
        <v>53</v>
      </c>
      <c r="D181" s="40" t="s">
        <v>54</v>
      </c>
      <c r="E181" s="40"/>
    </row>
    <row r="182" spans="1:6" x14ac:dyDescent="0.25">
      <c r="A182" s="213" t="s">
        <v>295</v>
      </c>
      <c r="B182" s="219" t="s">
        <v>16</v>
      </c>
      <c r="D182" s="200" t="s">
        <v>295</v>
      </c>
      <c r="E182" s="212" t="s">
        <v>16</v>
      </c>
    </row>
    <row r="183" spans="1:6" x14ac:dyDescent="0.25">
      <c r="A183" s="52">
        <v>223</v>
      </c>
      <c r="B183" s="215" t="s">
        <v>19</v>
      </c>
      <c r="D183" s="18">
        <v>14</v>
      </c>
      <c r="E183" s="97" t="s">
        <v>69</v>
      </c>
    </row>
    <row r="184" spans="1:6" x14ac:dyDescent="0.25">
      <c r="A184" s="53">
        <v>243</v>
      </c>
      <c r="B184" s="175" t="s">
        <v>19</v>
      </c>
      <c r="D184" s="18">
        <v>7</v>
      </c>
      <c r="E184" s="98" t="s">
        <v>58</v>
      </c>
    </row>
    <row r="185" spans="1:6" x14ac:dyDescent="0.25">
      <c r="A185" s="53">
        <v>259</v>
      </c>
      <c r="B185" s="175" t="s">
        <v>19</v>
      </c>
      <c r="D185" s="18">
        <v>17</v>
      </c>
      <c r="E185" s="98" t="s">
        <v>58</v>
      </c>
    </row>
    <row r="186" spans="1:6" x14ac:dyDescent="0.25">
      <c r="A186" s="53">
        <v>267</v>
      </c>
      <c r="B186" s="175" t="s">
        <v>19</v>
      </c>
      <c r="D186" s="18">
        <v>26</v>
      </c>
      <c r="E186" s="98" t="s">
        <v>58</v>
      </c>
    </row>
    <row r="187" spans="1:6" x14ac:dyDescent="0.25">
      <c r="A187" s="53">
        <v>210</v>
      </c>
      <c r="B187" s="175" t="s">
        <v>21</v>
      </c>
      <c r="D187" s="18">
        <v>96</v>
      </c>
      <c r="E187" s="98" t="s">
        <v>58</v>
      </c>
    </row>
    <row r="188" spans="1:6" x14ac:dyDescent="0.25">
      <c r="A188" s="53">
        <v>251</v>
      </c>
      <c r="B188" s="175" t="s">
        <v>21</v>
      </c>
      <c r="D188" s="18">
        <v>110</v>
      </c>
      <c r="E188" s="98" t="s">
        <v>65</v>
      </c>
    </row>
    <row r="189" spans="1:6" x14ac:dyDescent="0.25">
      <c r="A189" s="53">
        <v>255</v>
      </c>
      <c r="B189" s="175" t="s">
        <v>21</v>
      </c>
      <c r="D189" s="18">
        <v>39</v>
      </c>
      <c r="E189" s="98" t="s">
        <v>69</v>
      </c>
    </row>
    <row r="190" spans="1:6" x14ac:dyDescent="0.25">
      <c r="A190" s="53">
        <v>273</v>
      </c>
      <c r="B190" s="175" t="s">
        <v>21</v>
      </c>
      <c r="D190" s="18">
        <v>48</v>
      </c>
      <c r="E190" s="98" t="s">
        <v>69</v>
      </c>
    </row>
    <row r="191" spans="1:6" x14ac:dyDescent="0.25">
      <c r="A191" s="53">
        <v>275</v>
      </c>
      <c r="B191" s="175" t="s">
        <v>108</v>
      </c>
      <c r="D191" s="18">
        <v>107</v>
      </c>
      <c r="E191" s="98" t="s">
        <v>69</v>
      </c>
    </row>
    <row r="192" spans="1:6" x14ac:dyDescent="0.25">
      <c r="A192" s="53">
        <v>277</v>
      </c>
      <c r="B192" s="175" t="s">
        <v>38</v>
      </c>
      <c r="D192" s="18">
        <v>8</v>
      </c>
      <c r="E192" s="98" t="s">
        <v>58</v>
      </c>
    </row>
    <row r="193" spans="1:24" ht="15.75" thickBot="1" x14ac:dyDescent="0.3">
      <c r="A193" s="53">
        <v>269</v>
      </c>
      <c r="B193" s="175" t="s">
        <v>19</v>
      </c>
      <c r="D193" s="22">
        <v>10</v>
      </c>
      <c r="E193" s="99" t="s">
        <v>97</v>
      </c>
    </row>
    <row r="194" spans="1:24" x14ac:dyDescent="0.25">
      <c r="A194" s="53">
        <v>253</v>
      </c>
      <c r="B194" s="175" t="s">
        <v>21</v>
      </c>
    </row>
    <row r="195" spans="1:24" x14ac:dyDescent="0.25">
      <c r="A195" s="53">
        <v>265</v>
      </c>
      <c r="B195" s="175" t="s">
        <v>29</v>
      </c>
    </row>
    <row r="196" spans="1:24" x14ac:dyDescent="0.25">
      <c r="A196" s="53">
        <v>240</v>
      </c>
      <c r="B196" s="175" t="s">
        <v>137</v>
      </c>
    </row>
    <row r="197" spans="1:24" ht="15.75" thickBot="1" x14ac:dyDescent="0.3">
      <c r="A197" s="55">
        <v>215</v>
      </c>
      <c r="B197" s="216" t="s">
        <v>119</v>
      </c>
    </row>
    <row r="199" spans="1:24" x14ac:dyDescent="0.25">
      <c r="A199" s="2" t="s">
        <v>297</v>
      </c>
    </row>
    <row r="200" spans="1:24" s="26" customFormat="1" ht="15.75" thickBot="1" x14ac:dyDescent="0.3">
      <c r="A200" s="2" t="s">
        <v>53</v>
      </c>
      <c r="B200" s="2"/>
      <c r="C200" s="5"/>
      <c r="D200" s="2" t="s">
        <v>54</v>
      </c>
      <c r="E200" s="2"/>
      <c r="F200" s="5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x14ac:dyDescent="0.25">
      <c r="A201" s="306" t="s">
        <v>298</v>
      </c>
      <c r="B201" s="307" t="s">
        <v>16</v>
      </c>
      <c r="D201" s="200" t="s">
        <v>298</v>
      </c>
      <c r="E201" s="212" t="s">
        <v>16</v>
      </c>
    </row>
    <row r="202" spans="1:24" x14ac:dyDescent="0.25">
      <c r="A202" s="122">
        <v>2</v>
      </c>
      <c r="B202" s="134" t="s">
        <v>21</v>
      </c>
      <c r="D202" s="14">
        <v>271</v>
      </c>
      <c r="E202" s="97" t="s">
        <v>76</v>
      </c>
    </row>
    <row r="203" spans="1:24" x14ac:dyDescent="0.25">
      <c r="A203" s="18">
        <v>3</v>
      </c>
      <c r="B203" s="98" t="s">
        <v>21</v>
      </c>
      <c r="D203" s="18">
        <v>277</v>
      </c>
      <c r="E203" s="98" t="s">
        <v>58</v>
      </c>
    </row>
    <row r="204" spans="1:24" x14ac:dyDescent="0.25">
      <c r="A204" s="18">
        <v>6</v>
      </c>
      <c r="B204" s="98" t="s">
        <v>19</v>
      </c>
      <c r="D204" s="18">
        <v>279</v>
      </c>
      <c r="E204" s="98" t="s">
        <v>58</v>
      </c>
    </row>
    <row r="205" spans="1:24" x14ac:dyDescent="0.25">
      <c r="A205" s="18">
        <v>11</v>
      </c>
      <c r="B205" s="98" t="s">
        <v>19</v>
      </c>
      <c r="D205" s="18">
        <v>279</v>
      </c>
      <c r="E205" s="98" t="s">
        <v>69</v>
      </c>
    </row>
    <row r="206" spans="1:24" x14ac:dyDescent="0.25">
      <c r="A206" s="18">
        <v>14</v>
      </c>
      <c r="B206" s="98" t="s">
        <v>19</v>
      </c>
      <c r="D206" s="18">
        <v>293</v>
      </c>
      <c r="E206" s="98" t="s">
        <v>58</v>
      </c>
    </row>
    <row r="207" spans="1:24" x14ac:dyDescent="0.25">
      <c r="A207" s="18">
        <v>15</v>
      </c>
      <c r="B207" s="98" t="s">
        <v>21</v>
      </c>
      <c r="D207" s="18">
        <v>295</v>
      </c>
      <c r="E207" s="98" t="s">
        <v>65</v>
      </c>
    </row>
    <row r="208" spans="1:24" x14ac:dyDescent="0.25">
      <c r="A208" s="18">
        <v>18</v>
      </c>
      <c r="B208" s="98" t="s">
        <v>21</v>
      </c>
      <c r="D208" s="18">
        <v>299</v>
      </c>
      <c r="E208" s="98" t="s">
        <v>69</v>
      </c>
    </row>
    <row r="209" spans="1:5" x14ac:dyDescent="0.25">
      <c r="A209" s="18">
        <v>19</v>
      </c>
      <c r="B209" s="98" t="s">
        <v>21</v>
      </c>
      <c r="D209" s="18">
        <v>308</v>
      </c>
      <c r="E209" s="98" t="s">
        <v>69</v>
      </c>
    </row>
    <row r="210" spans="1:5" x14ac:dyDescent="0.25">
      <c r="A210" s="18">
        <v>46</v>
      </c>
      <c r="B210" s="98" t="s">
        <v>19</v>
      </c>
      <c r="D210" s="18">
        <v>316</v>
      </c>
      <c r="E210" s="98" t="s">
        <v>69</v>
      </c>
    </row>
    <row r="211" spans="1:5" x14ac:dyDescent="0.25">
      <c r="A211" s="18">
        <v>50</v>
      </c>
      <c r="B211" s="98" t="s">
        <v>21</v>
      </c>
      <c r="D211" s="18">
        <v>333</v>
      </c>
      <c r="E211" s="98" t="s">
        <v>69</v>
      </c>
    </row>
    <row r="212" spans="1:5" x14ac:dyDescent="0.25">
      <c r="A212" s="18">
        <v>54</v>
      </c>
      <c r="B212" s="98" t="s">
        <v>29</v>
      </c>
      <c r="D212" s="18">
        <v>340</v>
      </c>
      <c r="E212" s="98" t="s">
        <v>69</v>
      </c>
    </row>
    <row r="213" spans="1:5" x14ac:dyDescent="0.25">
      <c r="A213" s="18">
        <v>58</v>
      </c>
      <c r="B213" s="98" t="s">
        <v>21</v>
      </c>
      <c r="D213" s="18">
        <v>348</v>
      </c>
      <c r="E213" s="98" t="s">
        <v>67</v>
      </c>
    </row>
    <row r="214" spans="1:5" x14ac:dyDescent="0.25">
      <c r="A214" s="18">
        <v>59</v>
      </c>
      <c r="B214" s="98" t="s">
        <v>22</v>
      </c>
      <c r="D214" s="18">
        <v>350</v>
      </c>
      <c r="E214" s="98" t="s">
        <v>69</v>
      </c>
    </row>
    <row r="215" spans="1:5" x14ac:dyDescent="0.25">
      <c r="A215" s="18">
        <v>62</v>
      </c>
      <c r="B215" s="98" t="s">
        <v>21</v>
      </c>
      <c r="D215" s="18">
        <v>353</v>
      </c>
      <c r="E215" s="98" t="s">
        <v>58</v>
      </c>
    </row>
    <row r="216" spans="1:5" ht="15.75" thickBot="1" x14ac:dyDescent="0.3">
      <c r="A216" s="18">
        <v>66</v>
      </c>
      <c r="B216" s="98" t="s">
        <v>19</v>
      </c>
      <c r="D216" s="22">
        <v>357</v>
      </c>
      <c r="E216" s="99" t="s">
        <v>58</v>
      </c>
    </row>
    <row r="217" spans="1:5" x14ac:dyDescent="0.25">
      <c r="A217" s="18">
        <v>70</v>
      </c>
      <c r="B217" s="98" t="s">
        <v>19</v>
      </c>
      <c r="D217" s="62"/>
      <c r="E217" s="62"/>
    </row>
    <row r="218" spans="1:5" x14ac:dyDescent="0.25">
      <c r="A218" s="18">
        <v>71</v>
      </c>
      <c r="B218" s="98" t="s">
        <v>21</v>
      </c>
      <c r="D218" s="62"/>
      <c r="E218" s="62"/>
    </row>
    <row r="219" spans="1:5" x14ac:dyDescent="0.25">
      <c r="A219" s="18">
        <v>75</v>
      </c>
      <c r="B219" s="98" t="s">
        <v>21</v>
      </c>
      <c r="D219" s="62"/>
      <c r="E219" s="62"/>
    </row>
    <row r="220" spans="1:5" x14ac:dyDescent="0.25">
      <c r="A220" s="18">
        <v>86</v>
      </c>
      <c r="B220" s="98" t="s">
        <v>19</v>
      </c>
      <c r="D220" s="62"/>
      <c r="E220" s="62"/>
    </row>
    <row r="221" spans="1:5" x14ac:dyDescent="0.25">
      <c r="A221" s="18">
        <v>103</v>
      </c>
      <c r="B221" s="98" t="s">
        <v>21</v>
      </c>
      <c r="D221" s="62"/>
      <c r="E221" s="62"/>
    </row>
    <row r="222" spans="1:5" x14ac:dyDescent="0.25">
      <c r="A222" s="18">
        <v>106</v>
      </c>
      <c r="B222" s="98" t="s">
        <v>21</v>
      </c>
      <c r="D222" s="62"/>
      <c r="E222" s="62"/>
    </row>
    <row r="223" spans="1:5" x14ac:dyDescent="0.25">
      <c r="A223" s="18">
        <v>107</v>
      </c>
      <c r="B223" s="98" t="s">
        <v>21</v>
      </c>
      <c r="D223" s="62"/>
      <c r="E223" s="62"/>
    </row>
    <row r="224" spans="1:5" x14ac:dyDescent="0.25">
      <c r="A224" s="18">
        <v>200</v>
      </c>
      <c r="B224" s="98" t="s">
        <v>21</v>
      </c>
      <c r="D224" s="62"/>
      <c r="E224" s="62"/>
    </row>
    <row r="225" spans="1:5" ht="15.75" thickBot="1" x14ac:dyDescent="0.3">
      <c r="A225" s="22">
        <v>208</v>
      </c>
      <c r="B225" s="99" t="s">
        <v>36</v>
      </c>
      <c r="D225" s="62"/>
      <c r="E225" s="62"/>
    </row>
    <row r="226" spans="1:5" x14ac:dyDescent="0.25">
      <c r="A226" s="62"/>
      <c r="B226" s="62"/>
      <c r="D226" s="62"/>
      <c r="E226" s="62"/>
    </row>
    <row r="227" spans="1:5" x14ac:dyDescent="0.25">
      <c r="A227" s="62"/>
      <c r="B227" s="62"/>
      <c r="D227" s="62"/>
      <c r="E227" s="62"/>
    </row>
    <row r="228" spans="1:5" x14ac:dyDescent="0.25">
      <c r="A228" s="62"/>
      <c r="B228" s="62"/>
      <c r="D228" s="62"/>
      <c r="E228" s="62"/>
    </row>
    <row r="229" spans="1:5" x14ac:dyDescent="0.25">
      <c r="A229" s="62"/>
      <c r="B229" s="62"/>
    </row>
    <row r="230" spans="1:5" x14ac:dyDescent="0.25">
      <c r="A230" s="62"/>
      <c r="B230" s="62"/>
    </row>
    <row r="231" spans="1:5" x14ac:dyDescent="0.25">
      <c r="A231" s="62"/>
      <c r="B231" s="62"/>
    </row>
    <row r="232" spans="1:5" x14ac:dyDescent="0.25">
      <c r="A232" s="62"/>
      <c r="B232" s="62"/>
    </row>
    <row r="233" spans="1:5" x14ac:dyDescent="0.25">
      <c r="A233" s="62"/>
      <c r="B233" s="62"/>
    </row>
    <row r="234" spans="1:5" x14ac:dyDescent="0.25">
      <c r="A234" s="62"/>
      <c r="B234" s="62"/>
    </row>
    <row r="235" spans="1:5" x14ac:dyDescent="0.25">
      <c r="A235" s="62"/>
      <c r="B235" s="62"/>
    </row>
    <row r="236" spans="1:5" x14ac:dyDescent="0.25">
      <c r="A236" s="62"/>
      <c r="B236" s="62"/>
    </row>
    <row r="237" spans="1:5" x14ac:dyDescent="0.25">
      <c r="A237" s="62"/>
      <c r="B237" s="62"/>
    </row>
    <row r="238" spans="1:5" x14ac:dyDescent="0.25">
      <c r="A238" s="62"/>
      <c r="B238" s="62"/>
    </row>
    <row r="239" spans="1:5" x14ac:dyDescent="0.25">
      <c r="A239" s="62"/>
      <c r="B239" s="62"/>
    </row>
    <row r="240" spans="1:5" x14ac:dyDescent="0.25">
      <c r="A240" s="62"/>
      <c r="B240" s="62"/>
    </row>
  </sheetData>
  <sortState ref="D202:E216">
    <sortCondition ref="D202:D216"/>
  </sortState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>
      <selection activeCell="A4" sqref="A4:E5"/>
    </sheetView>
  </sheetViews>
  <sheetFormatPr defaultRowHeight="15" x14ac:dyDescent="0.25"/>
  <cols>
    <col min="2" max="2" width="15.42578125" bestFit="1" customWidth="1"/>
    <col min="3" max="3" width="4" style="34" customWidth="1"/>
    <col min="4" max="4" width="7.85546875" customWidth="1"/>
    <col min="5" max="5" width="12" customWidth="1"/>
    <col min="6" max="6" width="3.5703125" customWidth="1"/>
    <col min="8" max="8" width="13.5703125" bestFit="1" customWidth="1"/>
  </cols>
  <sheetData>
    <row r="1" spans="1:20" x14ac:dyDescent="0.25">
      <c r="A1" s="2" t="s">
        <v>303</v>
      </c>
      <c r="B1" s="2"/>
      <c r="C1" s="7"/>
      <c r="D1" s="2" t="s">
        <v>308</v>
      </c>
      <c r="E1" s="2" t="s">
        <v>309</v>
      </c>
      <c r="H1" s="100" t="s">
        <v>217</v>
      </c>
      <c r="I1" s="101" t="s">
        <v>1</v>
      </c>
      <c r="J1" s="102" t="s">
        <v>2</v>
      </c>
      <c r="K1" s="102" t="s">
        <v>3</v>
      </c>
      <c r="L1" s="102" t="s">
        <v>4</v>
      </c>
      <c r="M1" s="102" t="s">
        <v>5</v>
      </c>
      <c r="N1" s="103" t="s">
        <v>6</v>
      </c>
      <c r="O1" s="104" t="s">
        <v>7</v>
      </c>
      <c r="P1" s="2"/>
      <c r="Q1" s="2"/>
      <c r="R1" s="2"/>
      <c r="S1" s="2"/>
      <c r="T1" s="2"/>
    </row>
    <row r="2" spans="1:20" x14ac:dyDescent="0.25">
      <c r="A2" s="2" t="s">
        <v>310</v>
      </c>
      <c r="B2" s="2"/>
      <c r="C2" s="7"/>
      <c r="D2" s="2"/>
      <c r="E2" s="7"/>
      <c r="H2" s="95" t="s">
        <v>311</v>
      </c>
      <c r="I2" s="15">
        <v>12</v>
      </c>
      <c r="J2" s="91">
        <v>17</v>
      </c>
      <c r="K2" s="91">
        <v>0</v>
      </c>
      <c r="L2" s="91">
        <v>1</v>
      </c>
      <c r="M2" s="91">
        <v>2</v>
      </c>
      <c r="N2" s="16">
        <v>2</v>
      </c>
      <c r="O2" s="97">
        <v>34</v>
      </c>
      <c r="P2" s="2"/>
      <c r="Q2" s="26" t="s">
        <v>24</v>
      </c>
      <c r="R2" s="2"/>
      <c r="S2" s="2"/>
      <c r="T2" s="2"/>
    </row>
    <row r="3" spans="1:20" x14ac:dyDescent="0.25">
      <c r="A3" s="2"/>
      <c r="B3" s="2"/>
      <c r="C3" s="7"/>
      <c r="D3" s="2"/>
      <c r="E3" s="7"/>
      <c r="H3" s="105" t="s">
        <v>312</v>
      </c>
      <c r="I3" s="106">
        <v>12</v>
      </c>
      <c r="J3" s="316">
        <v>8</v>
      </c>
      <c r="K3" s="107">
        <v>1</v>
      </c>
      <c r="L3" s="107">
        <v>1</v>
      </c>
      <c r="M3" s="316">
        <v>1</v>
      </c>
      <c r="N3" s="317">
        <v>1</v>
      </c>
      <c r="O3" s="109">
        <v>24</v>
      </c>
      <c r="P3" s="2"/>
      <c r="Q3" s="313" t="s">
        <v>313</v>
      </c>
      <c r="R3" s="2"/>
      <c r="S3" s="2"/>
      <c r="T3" s="2"/>
    </row>
    <row r="4" spans="1:20" x14ac:dyDescent="0.25">
      <c r="A4" s="2" t="s">
        <v>304</v>
      </c>
      <c r="B4" s="2"/>
      <c r="C4" s="7"/>
      <c r="D4" s="2"/>
      <c r="E4" s="7"/>
      <c r="H4" s="82" t="s">
        <v>12</v>
      </c>
      <c r="I4" s="92">
        <f>SUM(I2:I3)</f>
        <v>24</v>
      </c>
      <c r="J4" s="142">
        <f t="shared" ref="J4:N4" si="0">SUM(J2:J3)</f>
        <v>25</v>
      </c>
      <c r="K4" s="318">
        <f t="shared" si="0"/>
        <v>1</v>
      </c>
      <c r="L4" s="318">
        <f t="shared" si="0"/>
        <v>2</v>
      </c>
      <c r="M4" s="142">
        <f t="shared" si="0"/>
        <v>3</v>
      </c>
      <c r="N4" s="320">
        <f t="shared" si="0"/>
        <v>3</v>
      </c>
      <c r="O4" s="315">
        <f>SUM(O2:O3)</f>
        <v>58</v>
      </c>
      <c r="P4" s="2"/>
      <c r="Q4" s="314" t="s">
        <v>315</v>
      </c>
      <c r="R4" s="2"/>
      <c r="S4" s="2"/>
      <c r="T4" s="2"/>
    </row>
    <row r="5" spans="1:20" ht="15.75" thickBot="1" x14ac:dyDescent="0.3">
      <c r="A5" s="2" t="s">
        <v>53</v>
      </c>
      <c r="B5" s="2"/>
      <c r="C5" s="7"/>
      <c r="D5" s="2" t="s">
        <v>54</v>
      </c>
      <c r="E5" s="2"/>
      <c r="H5" s="83" t="s">
        <v>18</v>
      </c>
      <c r="I5" s="110">
        <v>0.41379310344827586</v>
      </c>
      <c r="J5" s="111">
        <v>0.43103448275862066</v>
      </c>
      <c r="K5" s="111">
        <v>1.7241379310344827E-2</v>
      </c>
      <c r="L5" s="111">
        <v>3.4482758620689655E-2</v>
      </c>
      <c r="M5" s="111">
        <v>5.1724137931034482E-2</v>
      </c>
      <c r="N5" s="112">
        <v>5.1724137931034482E-2</v>
      </c>
      <c r="O5" s="319"/>
      <c r="P5" s="2"/>
      <c r="Q5" s="313" t="s">
        <v>314</v>
      </c>
      <c r="R5" s="66" t="s">
        <v>74</v>
      </c>
      <c r="S5" s="2"/>
      <c r="T5" s="2"/>
    </row>
    <row r="6" spans="1:20" ht="15.75" thickBot="1" x14ac:dyDescent="0.3">
      <c r="A6" s="271" t="s">
        <v>302</v>
      </c>
      <c r="B6" s="272" t="s">
        <v>16</v>
      </c>
      <c r="D6" s="312" t="s">
        <v>305</v>
      </c>
      <c r="E6" s="312" t="s">
        <v>16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x14ac:dyDescent="0.25">
      <c r="A7" s="267">
        <v>10</v>
      </c>
      <c r="B7" s="266" t="s">
        <v>19</v>
      </c>
      <c r="C7" s="34">
        <v>1</v>
      </c>
      <c r="D7" s="308">
        <v>25</v>
      </c>
      <c r="E7" s="308" t="s">
        <v>23</v>
      </c>
      <c r="F7" s="34">
        <v>1</v>
      </c>
      <c r="H7" s="121" t="s">
        <v>218</v>
      </c>
      <c r="I7" s="116" t="s">
        <v>8</v>
      </c>
      <c r="J7" s="114" t="s">
        <v>9</v>
      </c>
      <c r="K7" s="114" t="s">
        <v>10</v>
      </c>
      <c r="L7" s="124" t="s">
        <v>11</v>
      </c>
      <c r="M7" s="85" t="s">
        <v>12</v>
      </c>
      <c r="N7" s="2"/>
      <c r="O7" s="2"/>
      <c r="P7" s="2"/>
      <c r="Q7" s="2"/>
      <c r="R7" s="2"/>
      <c r="S7" s="2"/>
      <c r="T7" s="2"/>
    </row>
    <row r="8" spans="1:20" x14ac:dyDescent="0.25">
      <c r="A8" s="267">
        <v>11</v>
      </c>
      <c r="B8" s="268" t="s">
        <v>19</v>
      </c>
      <c r="C8" s="34">
        <v>2</v>
      </c>
      <c r="D8" s="309">
        <v>27</v>
      </c>
      <c r="E8" s="309" t="s">
        <v>23</v>
      </c>
      <c r="F8" s="34">
        <v>2</v>
      </c>
      <c r="H8" s="122" t="s">
        <v>311</v>
      </c>
      <c r="I8" s="117">
        <v>12</v>
      </c>
      <c r="J8" s="113">
        <v>17</v>
      </c>
      <c r="K8" s="113">
        <v>3</v>
      </c>
      <c r="L8" s="125">
        <v>2</v>
      </c>
      <c r="M8" s="119">
        <v>34</v>
      </c>
      <c r="N8" s="2"/>
      <c r="O8" s="2"/>
      <c r="P8" s="2"/>
      <c r="Q8" s="2"/>
      <c r="R8" s="2"/>
      <c r="S8" s="2"/>
      <c r="T8" s="2"/>
    </row>
    <row r="9" spans="1:20" ht="15.75" thickBot="1" x14ac:dyDescent="0.3">
      <c r="A9" s="267">
        <v>22</v>
      </c>
      <c r="B9" s="268" t="s">
        <v>19</v>
      </c>
      <c r="C9" s="34">
        <v>3</v>
      </c>
      <c r="D9" s="310">
        <v>28</v>
      </c>
      <c r="E9" s="310" t="s">
        <v>306</v>
      </c>
      <c r="F9" s="34">
        <v>3</v>
      </c>
      <c r="H9" s="123" t="s">
        <v>18</v>
      </c>
      <c r="I9" s="118">
        <v>0.25409836065573771</v>
      </c>
      <c r="J9" s="111">
        <v>3.2786885245901641E-2</v>
      </c>
      <c r="K9" s="111">
        <v>0.71311475409836067</v>
      </c>
      <c r="L9" s="126">
        <v>0</v>
      </c>
      <c r="M9" s="120">
        <v>122</v>
      </c>
      <c r="N9" s="2"/>
      <c r="O9" s="5"/>
      <c r="P9" s="6"/>
      <c r="Q9" s="5"/>
      <c r="R9" s="2"/>
      <c r="S9" s="2"/>
      <c r="T9" s="2"/>
    </row>
    <row r="10" spans="1:20" ht="15.75" thickBot="1" x14ac:dyDescent="0.3">
      <c r="A10" s="267">
        <v>8</v>
      </c>
      <c r="B10" s="268" t="s">
        <v>21</v>
      </c>
      <c r="C10" s="34">
        <v>4</v>
      </c>
      <c r="D10" s="309">
        <v>29</v>
      </c>
      <c r="E10" s="309" t="s">
        <v>20</v>
      </c>
      <c r="F10" s="34">
        <v>4</v>
      </c>
      <c r="H10" s="2"/>
      <c r="I10" s="2"/>
      <c r="J10" s="2"/>
      <c r="K10" s="2"/>
      <c r="L10" s="2"/>
      <c r="M10" s="2"/>
      <c r="N10" s="2"/>
      <c r="O10" s="5"/>
      <c r="P10" s="8"/>
      <c r="Q10" s="5"/>
      <c r="R10" s="2"/>
      <c r="S10" s="2"/>
      <c r="T10" s="2"/>
    </row>
    <row r="11" spans="1:20" x14ac:dyDescent="0.25">
      <c r="A11" s="267">
        <v>13</v>
      </c>
      <c r="B11" s="268" t="s">
        <v>21</v>
      </c>
      <c r="C11" s="34">
        <v>5</v>
      </c>
      <c r="D11" s="310">
        <v>31</v>
      </c>
      <c r="E11" s="310" t="s">
        <v>23</v>
      </c>
      <c r="F11" s="34">
        <v>5</v>
      </c>
      <c r="H11" s="10" t="s">
        <v>211</v>
      </c>
      <c r="I11" s="275" t="s">
        <v>201</v>
      </c>
      <c r="J11" s="276"/>
      <c r="K11" s="62"/>
      <c r="L11" s="62"/>
      <c r="M11" s="2"/>
      <c r="N11" s="2"/>
      <c r="O11" s="5"/>
      <c r="P11" s="9"/>
      <c r="Q11" s="5"/>
      <c r="R11" s="2"/>
      <c r="S11" s="2"/>
      <c r="T11" s="2"/>
    </row>
    <row r="12" spans="1:20" x14ac:dyDescent="0.25">
      <c r="A12" s="267">
        <v>19</v>
      </c>
      <c r="B12" s="268" t="s">
        <v>21</v>
      </c>
      <c r="C12" s="34">
        <v>6</v>
      </c>
      <c r="D12" s="310">
        <v>32</v>
      </c>
      <c r="E12" s="310" t="s">
        <v>23</v>
      </c>
      <c r="F12" s="34">
        <v>6</v>
      </c>
      <c r="H12" s="11" t="s">
        <v>202</v>
      </c>
      <c r="I12" s="12" t="s">
        <v>27</v>
      </c>
      <c r="J12" s="13" t="s">
        <v>28</v>
      </c>
      <c r="K12" s="62"/>
      <c r="L12" s="62"/>
      <c r="M12" s="2"/>
      <c r="N12" s="2"/>
      <c r="O12" s="5"/>
      <c r="P12" s="9"/>
      <c r="Q12" s="5"/>
      <c r="R12" s="2"/>
      <c r="S12" s="2"/>
      <c r="T12" s="2"/>
    </row>
    <row r="13" spans="1:20" ht="15.75" thickBot="1" x14ac:dyDescent="0.3">
      <c r="A13" s="267">
        <v>23</v>
      </c>
      <c r="B13" s="268" t="s">
        <v>162</v>
      </c>
      <c r="C13" s="34">
        <v>7</v>
      </c>
      <c r="D13" s="310">
        <v>33</v>
      </c>
      <c r="E13" s="309" t="s">
        <v>23</v>
      </c>
      <c r="F13" s="34">
        <v>7</v>
      </c>
      <c r="H13" s="22" t="s">
        <v>201</v>
      </c>
      <c r="I13" s="42">
        <v>0.64</v>
      </c>
      <c r="J13" s="45">
        <v>0.68</v>
      </c>
      <c r="K13" s="84"/>
      <c r="L13" s="84"/>
      <c r="M13" s="2"/>
      <c r="N13" s="2"/>
      <c r="O13" s="2"/>
      <c r="P13" s="2"/>
      <c r="Q13" s="2"/>
      <c r="R13" s="2"/>
      <c r="S13" s="2"/>
      <c r="T13" s="2"/>
    </row>
    <row r="14" spans="1:20" x14ac:dyDescent="0.25">
      <c r="A14" s="267">
        <v>9</v>
      </c>
      <c r="B14" s="268" t="s">
        <v>64</v>
      </c>
      <c r="C14" s="34">
        <v>8</v>
      </c>
      <c r="D14" s="310">
        <v>34</v>
      </c>
      <c r="E14" s="309" t="s">
        <v>31</v>
      </c>
      <c r="F14" s="34">
        <v>8</v>
      </c>
      <c r="K14" s="84"/>
      <c r="L14" s="84"/>
      <c r="M14" s="2"/>
      <c r="N14" s="2"/>
      <c r="O14" s="2"/>
      <c r="P14" s="2"/>
      <c r="Q14" s="2"/>
      <c r="R14" s="2"/>
      <c r="S14" s="2"/>
      <c r="T14" s="2"/>
    </row>
    <row r="15" spans="1:20" x14ac:dyDescent="0.25">
      <c r="A15" s="267">
        <v>2</v>
      </c>
      <c r="B15" s="268" t="s">
        <v>37</v>
      </c>
      <c r="C15" s="34">
        <v>9</v>
      </c>
      <c r="D15" s="309">
        <v>35</v>
      </c>
      <c r="E15" s="309" t="s">
        <v>20</v>
      </c>
      <c r="F15" s="34">
        <v>9</v>
      </c>
      <c r="K15" s="84"/>
      <c r="L15" s="84"/>
      <c r="M15" s="2"/>
      <c r="N15" s="2"/>
      <c r="O15" s="2"/>
      <c r="P15" s="2"/>
      <c r="Q15" s="2"/>
      <c r="R15" s="2"/>
      <c r="S15" s="2"/>
      <c r="T15" s="2"/>
    </row>
    <row r="16" spans="1:20" x14ac:dyDescent="0.25">
      <c r="A16" s="267">
        <v>1</v>
      </c>
      <c r="B16" s="268" t="s">
        <v>38</v>
      </c>
      <c r="C16" s="34">
        <v>10</v>
      </c>
      <c r="D16" s="309">
        <v>38</v>
      </c>
      <c r="E16" s="309" t="s">
        <v>23</v>
      </c>
      <c r="F16" s="34">
        <v>10</v>
      </c>
    </row>
    <row r="17" spans="1:6" x14ac:dyDescent="0.25">
      <c r="A17" s="267">
        <v>3</v>
      </c>
      <c r="B17" s="268" t="s">
        <v>38</v>
      </c>
      <c r="C17" s="34">
        <v>11</v>
      </c>
      <c r="D17" s="309">
        <v>39</v>
      </c>
      <c r="E17" s="309" t="s">
        <v>23</v>
      </c>
      <c r="F17" s="34">
        <v>11</v>
      </c>
    </row>
    <row r="18" spans="1:6" ht="15.75" thickBot="1" x14ac:dyDescent="0.3">
      <c r="A18" s="267">
        <v>6</v>
      </c>
      <c r="B18" s="268" t="s">
        <v>38</v>
      </c>
      <c r="C18" s="34">
        <v>12</v>
      </c>
      <c r="D18" s="311">
        <v>40</v>
      </c>
      <c r="E18" s="311" t="s">
        <v>307</v>
      </c>
      <c r="F18" s="34">
        <v>12</v>
      </c>
    </row>
    <row r="19" spans="1:6" x14ac:dyDescent="0.25">
      <c r="A19" s="267">
        <v>7</v>
      </c>
      <c r="B19" s="268" t="s">
        <v>38</v>
      </c>
      <c r="C19" s="34">
        <v>13</v>
      </c>
    </row>
    <row r="20" spans="1:6" x14ac:dyDescent="0.25">
      <c r="A20" s="267">
        <v>20</v>
      </c>
      <c r="B20" s="268" t="s">
        <v>38</v>
      </c>
      <c r="C20" s="34">
        <v>14</v>
      </c>
    </row>
    <row r="21" spans="1:6" x14ac:dyDescent="0.25">
      <c r="A21" s="267">
        <v>21</v>
      </c>
      <c r="B21" s="268" t="s">
        <v>38</v>
      </c>
      <c r="C21" s="34">
        <v>15</v>
      </c>
    </row>
    <row r="22" spans="1:6" x14ac:dyDescent="0.25">
      <c r="A22" s="267">
        <v>14</v>
      </c>
      <c r="B22" s="268" t="s">
        <v>301</v>
      </c>
      <c r="C22" s="34">
        <v>16</v>
      </c>
    </row>
    <row r="23" spans="1:6" ht="15.75" thickBot="1" x14ac:dyDescent="0.3">
      <c r="A23" s="269">
        <v>12</v>
      </c>
      <c r="B23" s="270" t="s">
        <v>293</v>
      </c>
      <c r="C23" s="34">
        <v>17</v>
      </c>
    </row>
  </sheetData>
  <mergeCells count="1">
    <mergeCell ref="I11:J11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workbookViewId="0">
      <selection activeCell="O12" sqref="O12"/>
    </sheetView>
  </sheetViews>
  <sheetFormatPr defaultRowHeight="15" x14ac:dyDescent="0.25"/>
  <cols>
    <col min="1" max="1" width="6.85546875" customWidth="1"/>
    <col min="2" max="2" width="15.42578125" bestFit="1" customWidth="1"/>
    <col min="3" max="3" width="3" bestFit="1" customWidth="1"/>
    <col min="5" max="5" width="11.7109375" bestFit="1" customWidth="1"/>
    <col min="8" max="8" width="13.5703125" bestFit="1" customWidth="1"/>
  </cols>
  <sheetData>
    <row r="1" spans="1:18" x14ac:dyDescent="0.25">
      <c r="A1" s="2" t="s">
        <v>316</v>
      </c>
      <c r="B1" s="7"/>
      <c r="E1" s="2" t="s">
        <v>317</v>
      </c>
      <c r="F1" s="2" t="s">
        <v>318</v>
      </c>
      <c r="H1" s="145" t="s">
        <v>217</v>
      </c>
      <c r="I1" s="146" t="s">
        <v>1</v>
      </c>
      <c r="J1" s="102" t="s">
        <v>2</v>
      </c>
      <c r="K1" s="102" t="s">
        <v>3</v>
      </c>
      <c r="L1" s="102" t="s">
        <v>4</v>
      </c>
      <c r="M1" s="102" t="s">
        <v>5</v>
      </c>
      <c r="N1" s="103" t="s">
        <v>6</v>
      </c>
      <c r="O1" s="198" t="s">
        <v>7</v>
      </c>
      <c r="P1" s="2"/>
      <c r="Q1" s="2"/>
      <c r="R1" s="2"/>
    </row>
    <row r="2" spans="1:18" x14ac:dyDescent="0.25">
      <c r="A2" s="2" t="s">
        <v>319</v>
      </c>
      <c r="B2" s="7"/>
      <c r="C2" s="2"/>
      <c r="D2" s="7"/>
      <c r="H2" s="18" t="s">
        <v>327</v>
      </c>
      <c r="I2" s="17">
        <v>39</v>
      </c>
      <c r="J2" s="91">
        <v>35</v>
      </c>
      <c r="K2" s="91">
        <v>4</v>
      </c>
      <c r="L2" s="91">
        <v>0</v>
      </c>
      <c r="M2" s="91">
        <v>0</v>
      </c>
      <c r="N2" s="19">
        <v>0</v>
      </c>
      <c r="O2" s="199">
        <v>78</v>
      </c>
      <c r="P2" s="2"/>
      <c r="Q2" s="2"/>
      <c r="R2" s="2"/>
    </row>
    <row r="3" spans="1:18" x14ac:dyDescent="0.25">
      <c r="H3" s="18" t="s">
        <v>328</v>
      </c>
      <c r="I3" s="20">
        <v>28</v>
      </c>
      <c r="J3" s="86">
        <v>17</v>
      </c>
      <c r="K3" s="86">
        <v>2</v>
      </c>
      <c r="L3" s="86">
        <v>1</v>
      </c>
      <c r="M3" s="86">
        <v>1</v>
      </c>
      <c r="N3" s="19">
        <v>1</v>
      </c>
      <c r="O3" s="137">
        <v>50</v>
      </c>
      <c r="P3" s="2"/>
      <c r="Q3" s="28"/>
      <c r="R3" s="2"/>
    </row>
    <row r="4" spans="1:18" x14ac:dyDescent="0.25">
      <c r="A4" s="2" t="s">
        <v>320</v>
      </c>
      <c r="B4" s="7"/>
      <c r="C4" s="2"/>
      <c r="D4" s="7"/>
      <c r="H4" s="135" t="s">
        <v>329</v>
      </c>
      <c r="I4" s="132">
        <v>10</v>
      </c>
      <c r="J4" s="107">
        <v>4</v>
      </c>
      <c r="K4" s="107">
        <v>0</v>
      </c>
      <c r="L4" s="107">
        <v>0</v>
      </c>
      <c r="M4" s="107">
        <v>0</v>
      </c>
      <c r="N4" s="108">
        <v>0</v>
      </c>
      <c r="O4" s="139">
        <v>14</v>
      </c>
      <c r="P4" s="2"/>
      <c r="Q4" s="28"/>
      <c r="R4" s="2"/>
    </row>
    <row r="5" spans="1:18" ht="15.75" thickBot="1" x14ac:dyDescent="0.3">
      <c r="A5" s="2" t="s">
        <v>53</v>
      </c>
      <c r="B5" s="7"/>
      <c r="D5" s="2" t="s">
        <v>54</v>
      </c>
      <c r="H5" s="135" t="s">
        <v>330</v>
      </c>
      <c r="I5" s="132">
        <v>28</v>
      </c>
      <c r="J5" s="107">
        <v>10</v>
      </c>
      <c r="K5" s="107">
        <v>5</v>
      </c>
      <c r="L5" s="107">
        <v>1</v>
      </c>
      <c r="M5" s="107">
        <v>2</v>
      </c>
      <c r="N5" s="108">
        <v>0</v>
      </c>
      <c r="O5" s="139">
        <v>46</v>
      </c>
      <c r="P5" s="2"/>
      <c r="Q5" s="28"/>
      <c r="R5" s="2"/>
    </row>
    <row r="6" spans="1:18" x14ac:dyDescent="0.25">
      <c r="A6" s="258" t="s">
        <v>322</v>
      </c>
      <c r="B6" s="259" t="s">
        <v>16</v>
      </c>
      <c r="D6" s="258" t="s">
        <v>322</v>
      </c>
      <c r="E6" s="259" t="s">
        <v>16</v>
      </c>
      <c r="H6" s="162" t="s">
        <v>12</v>
      </c>
      <c r="I6" s="161">
        <f>SUM(I2:I5)</f>
        <v>105</v>
      </c>
      <c r="J6" s="93">
        <f>SUM(J2:J5)</f>
        <v>66</v>
      </c>
      <c r="K6" s="93">
        <f>SUM(K2:K5)</f>
        <v>11</v>
      </c>
      <c r="L6" s="93">
        <f>SUM(L2:L5)</f>
        <v>2</v>
      </c>
      <c r="M6" s="93">
        <f>SUM(M2:M5)</f>
        <v>3</v>
      </c>
      <c r="N6" s="94">
        <f>SUM(N2:N5)</f>
        <v>1</v>
      </c>
      <c r="O6" s="163">
        <f>SUM(O2:O5)</f>
        <v>188</v>
      </c>
      <c r="P6" s="2"/>
      <c r="Q6" s="2"/>
      <c r="R6" s="75"/>
    </row>
    <row r="7" spans="1:18" ht="15.75" thickBot="1" x14ac:dyDescent="0.3">
      <c r="A7" s="32">
        <v>263</v>
      </c>
      <c r="B7" s="255" t="s">
        <v>19</v>
      </c>
      <c r="C7">
        <v>1</v>
      </c>
      <c r="D7" s="32">
        <v>19</v>
      </c>
      <c r="E7" s="255" t="s">
        <v>323</v>
      </c>
      <c r="H7" s="22" t="s">
        <v>18</v>
      </c>
      <c r="I7" s="44">
        <f>I6/188</f>
        <v>0.55851063829787229</v>
      </c>
      <c r="J7" s="44">
        <f t="shared" ref="J7:N7" si="0">J6/188</f>
        <v>0.35106382978723405</v>
      </c>
      <c r="K7" s="44">
        <f t="shared" si="0"/>
        <v>5.8510638297872342E-2</v>
      </c>
      <c r="L7" s="44">
        <f t="shared" si="0"/>
        <v>1.0638297872340425E-2</v>
      </c>
      <c r="M7" s="44">
        <f t="shared" si="0"/>
        <v>1.5957446808510637E-2</v>
      </c>
      <c r="N7" s="321">
        <f t="shared" si="0"/>
        <v>5.3191489361702126E-3</v>
      </c>
      <c r="O7" s="322"/>
      <c r="P7" s="2"/>
      <c r="Q7" s="2"/>
      <c r="R7" s="2"/>
    </row>
    <row r="8" spans="1:18" ht="15.75" thickBot="1" x14ac:dyDescent="0.3">
      <c r="A8" s="32">
        <v>201</v>
      </c>
      <c r="B8" s="256" t="s">
        <v>19</v>
      </c>
      <c r="C8">
        <v>2</v>
      </c>
      <c r="D8" s="32">
        <v>25</v>
      </c>
      <c r="E8" s="256" t="s">
        <v>20</v>
      </c>
      <c r="H8" s="62"/>
      <c r="I8" s="62"/>
      <c r="J8" s="62"/>
      <c r="K8" s="62"/>
      <c r="L8" s="62"/>
      <c r="M8" s="62"/>
      <c r="N8" s="62"/>
      <c r="O8" s="61"/>
      <c r="P8" s="2"/>
      <c r="Q8" s="2"/>
      <c r="R8" s="2"/>
    </row>
    <row r="9" spans="1:18" x14ac:dyDescent="0.25">
      <c r="A9" s="32">
        <v>206</v>
      </c>
      <c r="B9" s="256" t="s">
        <v>21</v>
      </c>
      <c r="C9">
        <v>3</v>
      </c>
      <c r="D9" s="32">
        <v>36</v>
      </c>
      <c r="E9" s="256" t="s">
        <v>20</v>
      </c>
      <c r="H9" s="145" t="s">
        <v>218</v>
      </c>
      <c r="I9" s="146" t="s">
        <v>8</v>
      </c>
      <c r="J9" s="102" t="s">
        <v>9</v>
      </c>
      <c r="K9" s="102" t="s">
        <v>10</v>
      </c>
      <c r="L9" s="103" t="s">
        <v>11</v>
      </c>
      <c r="M9" s="197" t="s">
        <v>7</v>
      </c>
      <c r="N9" s="62"/>
      <c r="O9" s="61"/>
      <c r="P9" s="2"/>
      <c r="Q9" s="2"/>
      <c r="R9" s="2"/>
    </row>
    <row r="10" spans="1:18" x14ac:dyDescent="0.25">
      <c r="A10" s="32">
        <v>211</v>
      </c>
      <c r="B10" s="256" t="s">
        <v>21</v>
      </c>
      <c r="C10" s="26">
        <v>4</v>
      </c>
      <c r="D10" s="32">
        <v>3</v>
      </c>
      <c r="E10" s="256" t="s">
        <v>23</v>
      </c>
      <c r="H10" s="18" t="s">
        <v>327</v>
      </c>
      <c r="I10" s="17">
        <v>39</v>
      </c>
      <c r="J10" s="91">
        <v>33</v>
      </c>
      <c r="K10" s="91">
        <v>5</v>
      </c>
      <c r="L10" s="19">
        <v>1</v>
      </c>
      <c r="M10" s="21">
        <v>78</v>
      </c>
      <c r="N10" s="62"/>
      <c r="O10" s="61"/>
      <c r="P10" s="2"/>
      <c r="Q10" s="2"/>
      <c r="R10" s="2"/>
    </row>
    <row r="11" spans="1:18" x14ac:dyDescent="0.25">
      <c r="A11" s="32">
        <v>225</v>
      </c>
      <c r="B11" s="256" t="s">
        <v>21</v>
      </c>
      <c r="C11" s="26">
        <v>5</v>
      </c>
      <c r="D11" s="32">
        <v>9</v>
      </c>
      <c r="E11" s="256" t="s">
        <v>23</v>
      </c>
      <c r="H11" s="18" t="s">
        <v>329</v>
      </c>
      <c r="I11" s="132">
        <v>10</v>
      </c>
      <c r="J11" s="107">
        <v>4</v>
      </c>
      <c r="K11" s="107">
        <v>0</v>
      </c>
      <c r="L11" s="108">
        <v>0</v>
      </c>
      <c r="M11" s="129">
        <v>14</v>
      </c>
      <c r="N11" s="62"/>
      <c r="O11" s="61"/>
      <c r="P11" s="2"/>
      <c r="Q11" s="2"/>
      <c r="R11" s="2"/>
    </row>
    <row r="12" spans="1:18" x14ac:dyDescent="0.25">
      <c r="A12" s="32">
        <v>229</v>
      </c>
      <c r="B12" s="256" t="s">
        <v>21</v>
      </c>
      <c r="C12" s="26">
        <v>6</v>
      </c>
      <c r="D12" s="32">
        <v>22</v>
      </c>
      <c r="E12" s="256" t="s">
        <v>23</v>
      </c>
      <c r="H12" s="135" t="s">
        <v>12</v>
      </c>
      <c r="I12" s="92">
        <f>SUM(I10:I11)</f>
        <v>49</v>
      </c>
      <c r="J12" s="161">
        <f t="shared" ref="J12:M12" si="1">SUM(J10:J11)</f>
        <v>37</v>
      </c>
      <c r="K12" s="161">
        <f t="shared" si="1"/>
        <v>5</v>
      </c>
      <c r="L12" s="323">
        <f t="shared" si="1"/>
        <v>1</v>
      </c>
      <c r="M12" s="315">
        <f t="shared" si="1"/>
        <v>92</v>
      </c>
      <c r="N12" s="62"/>
      <c r="O12" s="61"/>
      <c r="P12" s="2"/>
      <c r="Q12" s="2"/>
      <c r="R12" s="2"/>
    </row>
    <row r="13" spans="1:18" ht="15.75" thickBot="1" x14ac:dyDescent="0.3">
      <c r="A13" s="32">
        <v>253</v>
      </c>
      <c r="B13" s="256" t="s">
        <v>21</v>
      </c>
      <c r="C13" s="26">
        <v>7</v>
      </c>
      <c r="D13" s="32">
        <v>26</v>
      </c>
      <c r="E13" s="256" t="s">
        <v>23</v>
      </c>
      <c r="H13" s="123" t="s">
        <v>18</v>
      </c>
      <c r="I13" s="133">
        <f>I12/92</f>
        <v>0.53260869565217395</v>
      </c>
      <c r="J13" s="133">
        <f t="shared" ref="J13:L13" si="2">J12/92</f>
        <v>0.40217391304347827</v>
      </c>
      <c r="K13" s="133">
        <f t="shared" si="2"/>
        <v>5.434782608695652E-2</v>
      </c>
      <c r="L13" s="324">
        <f t="shared" si="2"/>
        <v>1.0869565217391304E-2</v>
      </c>
      <c r="M13" s="319"/>
      <c r="N13" s="62"/>
      <c r="O13" s="61"/>
      <c r="P13" s="2"/>
      <c r="Q13" s="2"/>
      <c r="R13" s="2"/>
    </row>
    <row r="14" spans="1:18" ht="15.75" thickBot="1" x14ac:dyDescent="0.3">
      <c r="A14" s="32">
        <v>257</v>
      </c>
      <c r="B14" s="256" t="s">
        <v>21</v>
      </c>
      <c r="C14" s="26">
        <v>8</v>
      </c>
      <c r="D14" s="32">
        <v>31</v>
      </c>
      <c r="E14" s="256" t="s">
        <v>23</v>
      </c>
      <c r="H14" s="3"/>
      <c r="I14" s="3"/>
      <c r="J14" s="3"/>
      <c r="K14" s="3"/>
      <c r="L14" s="3"/>
      <c r="M14" s="3"/>
      <c r="N14" s="3"/>
      <c r="O14" s="2"/>
      <c r="P14" s="2"/>
      <c r="Q14" s="2"/>
      <c r="R14" s="2"/>
    </row>
    <row r="15" spans="1:18" x14ac:dyDescent="0.25">
      <c r="A15" s="32">
        <v>279</v>
      </c>
      <c r="B15" s="256" t="s">
        <v>21</v>
      </c>
      <c r="C15" s="26">
        <v>9</v>
      </c>
      <c r="D15" s="32">
        <v>33</v>
      </c>
      <c r="E15" s="256" t="s">
        <v>23</v>
      </c>
      <c r="H15" s="195" t="s">
        <v>211</v>
      </c>
      <c r="I15" s="279" t="s">
        <v>201</v>
      </c>
      <c r="J15" s="280"/>
      <c r="K15" s="84"/>
      <c r="L15" s="84"/>
      <c r="M15" s="3"/>
      <c r="N15" s="3"/>
      <c r="O15" s="2"/>
      <c r="P15" s="2"/>
      <c r="Q15" s="2"/>
      <c r="R15" s="2"/>
    </row>
    <row r="16" spans="1:18" x14ac:dyDescent="0.25">
      <c r="A16" s="32">
        <v>283</v>
      </c>
      <c r="B16" s="256" t="s">
        <v>21</v>
      </c>
      <c r="C16" s="26">
        <v>10</v>
      </c>
      <c r="D16" s="32">
        <v>37</v>
      </c>
      <c r="E16" s="256" t="s">
        <v>23</v>
      </c>
      <c r="H16" s="196" t="s">
        <v>202</v>
      </c>
      <c r="I16" s="193" t="s">
        <v>27</v>
      </c>
      <c r="J16" s="194" t="s">
        <v>28</v>
      </c>
      <c r="K16" s="84"/>
      <c r="L16" s="84"/>
      <c r="M16" s="3"/>
      <c r="N16" s="3"/>
      <c r="O16" s="2"/>
      <c r="P16" s="2"/>
      <c r="Q16" s="2"/>
      <c r="R16" s="2"/>
    </row>
    <row r="17" spans="1:15" ht="15.75" thickBot="1" x14ac:dyDescent="0.3">
      <c r="A17" s="32">
        <v>216</v>
      </c>
      <c r="B17" s="256" t="s">
        <v>21</v>
      </c>
      <c r="C17" s="26">
        <v>11</v>
      </c>
      <c r="D17" s="32">
        <v>40</v>
      </c>
      <c r="E17" s="256" t="s">
        <v>23</v>
      </c>
      <c r="H17" s="22" t="s">
        <v>201</v>
      </c>
      <c r="I17" s="44">
        <v>0.56000000000000005</v>
      </c>
      <c r="J17" s="45">
        <v>0.55000000000000004</v>
      </c>
      <c r="K17" s="84"/>
      <c r="L17" s="84"/>
      <c r="M17" s="3"/>
      <c r="N17" s="3"/>
      <c r="O17" s="2"/>
    </row>
    <row r="18" spans="1:15" x14ac:dyDescent="0.25">
      <c r="A18" s="32">
        <v>254</v>
      </c>
      <c r="B18" s="256" t="s">
        <v>19</v>
      </c>
      <c r="C18" s="26">
        <v>12</v>
      </c>
      <c r="D18" s="32">
        <v>13</v>
      </c>
      <c r="E18" s="256" t="s">
        <v>23</v>
      </c>
    </row>
    <row r="19" spans="1:15" x14ac:dyDescent="0.25">
      <c r="A19" s="32">
        <v>217</v>
      </c>
      <c r="B19" s="256" t="s">
        <v>21</v>
      </c>
      <c r="C19" s="26">
        <v>13</v>
      </c>
      <c r="D19" s="32">
        <v>27</v>
      </c>
      <c r="E19" s="256" t="s">
        <v>324</v>
      </c>
    </row>
    <row r="20" spans="1:15" x14ac:dyDescent="0.25">
      <c r="A20" s="32">
        <v>222</v>
      </c>
      <c r="B20" s="256" t="s">
        <v>321</v>
      </c>
      <c r="C20" s="26">
        <v>14</v>
      </c>
      <c r="D20" s="32">
        <v>4</v>
      </c>
      <c r="E20" s="256" t="s">
        <v>23</v>
      </c>
    </row>
    <row r="21" spans="1:15" x14ac:dyDescent="0.25">
      <c r="A21" s="32">
        <v>208</v>
      </c>
      <c r="B21" s="256" t="s">
        <v>21</v>
      </c>
      <c r="C21" s="26">
        <v>15</v>
      </c>
      <c r="D21" s="32">
        <v>14</v>
      </c>
      <c r="E21" s="256" t="s">
        <v>23</v>
      </c>
    </row>
    <row r="22" spans="1:15" x14ac:dyDescent="0.25">
      <c r="A22" s="32">
        <v>203</v>
      </c>
      <c r="B22" s="256" t="s">
        <v>21</v>
      </c>
      <c r="C22" s="26">
        <v>16</v>
      </c>
      <c r="D22" s="32">
        <v>18</v>
      </c>
      <c r="E22" s="256" t="s">
        <v>23</v>
      </c>
    </row>
    <row r="23" spans="1:15" x14ac:dyDescent="0.25">
      <c r="A23" s="32">
        <v>218</v>
      </c>
      <c r="B23" s="256" t="s">
        <v>21</v>
      </c>
      <c r="C23" s="26">
        <v>17</v>
      </c>
      <c r="D23" s="32">
        <v>20</v>
      </c>
      <c r="E23" s="256" t="s">
        <v>23</v>
      </c>
    </row>
    <row r="24" spans="1:15" x14ac:dyDescent="0.25">
      <c r="A24" s="32">
        <v>219</v>
      </c>
      <c r="B24" s="256" t="s">
        <v>21</v>
      </c>
      <c r="C24" s="26">
        <v>18</v>
      </c>
      <c r="D24" s="32">
        <v>38</v>
      </c>
      <c r="E24" s="256" t="s">
        <v>23</v>
      </c>
    </row>
    <row r="25" spans="1:15" x14ac:dyDescent="0.25">
      <c r="A25" s="32">
        <v>235</v>
      </c>
      <c r="B25" s="256" t="s">
        <v>21</v>
      </c>
      <c r="C25" s="26">
        <v>19</v>
      </c>
      <c r="D25" s="32">
        <v>17</v>
      </c>
      <c r="E25" s="256" t="s">
        <v>325</v>
      </c>
    </row>
    <row r="26" spans="1:15" x14ac:dyDescent="0.25">
      <c r="A26" s="32">
        <v>243</v>
      </c>
      <c r="B26" s="256" t="s">
        <v>21</v>
      </c>
      <c r="C26" s="26">
        <v>20</v>
      </c>
      <c r="D26" s="32">
        <v>6</v>
      </c>
      <c r="E26" s="256" t="s">
        <v>26</v>
      </c>
    </row>
    <row r="27" spans="1:15" x14ac:dyDescent="0.25">
      <c r="A27" s="32">
        <v>251</v>
      </c>
      <c r="B27" s="256" t="s">
        <v>21</v>
      </c>
      <c r="C27" s="26">
        <v>21</v>
      </c>
      <c r="D27" s="32">
        <v>23</v>
      </c>
      <c r="E27" s="256" t="s">
        <v>23</v>
      </c>
    </row>
    <row r="28" spans="1:15" x14ac:dyDescent="0.25">
      <c r="A28" s="32">
        <v>261</v>
      </c>
      <c r="B28" s="256" t="s">
        <v>21</v>
      </c>
      <c r="C28" s="26">
        <v>22</v>
      </c>
      <c r="D28" s="32">
        <v>29</v>
      </c>
      <c r="E28" s="256" t="s">
        <v>326</v>
      </c>
    </row>
    <row r="29" spans="1:15" x14ac:dyDescent="0.25">
      <c r="A29" s="32">
        <v>270</v>
      </c>
      <c r="B29" s="256" t="s">
        <v>21</v>
      </c>
      <c r="C29" s="26">
        <v>23</v>
      </c>
      <c r="D29" s="32">
        <v>35</v>
      </c>
      <c r="E29" s="256" t="s">
        <v>23</v>
      </c>
    </row>
    <row r="30" spans="1:15" x14ac:dyDescent="0.25">
      <c r="A30" s="32">
        <v>287</v>
      </c>
      <c r="B30" s="256" t="s">
        <v>21</v>
      </c>
      <c r="C30" s="26">
        <v>24</v>
      </c>
      <c r="D30" s="32">
        <v>2</v>
      </c>
      <c r="E30" s="256" t="s">
        <v>25</v>
      </c>
    </row>
    <row r="31" spans="1:15" ht="15.75" thickBot="1" x14ac:dyDescent="0.3">
      <c r="A31" s="32">
        <v>289</v>
      </c>
      <c r="B31" s="256" t="s">
        <v>21</v>
      </c>
      <c r="C31" s="26">
        <v>25</v>
      </c>
      <c r="D31" s="33">
        <v>5</v>
      </c>
      <c r="E31" s="257" t="s">
        <v>26</v>
      </c>
    </row>
    <row r="32" spans="1:15" x14ac:dyDescent="0.25">
      <c r="A32" s="32">
        <v>237</v>
      </c>
      <c r="B32" s="256" t="s">
        <v>29</v>
      </c>
      <c r="C32" s="26">
        <v>26</v>
      </c>
    </row>
    <row r="33" spans="1:3" x14ac:dyDescent="0.25">
      <c r="A33" s="32">
        <v>212</v>
      </c>
      <c r="B33" s="256" t="s">
        <v>45</v>
      </c>
      <c r="C33" s="26">
        <v>27</v>
      </c>
    </row>
    <row r="34" spans="1:3" x14ac:dyDescent="0.25">
      <c r="A34" s="32">
        <v>210</v>
      </c>
      <c r="B34" s="256" t="s">
        <v>21</v>
      </c>
      <c r="C34" s="26">
        <v>28</v>
      </c>
    </row>
    <row r="35" spans="1:3" x14ac:dyDescent="0.25">
      <c r="A35" s="32">
        <v>215</v>
      </c>
      <c r="B35" s="256" t="s">
        <v>21</v>
      </c>
      <c r="C35" s="26">
        <v>29</v>
      </c>
    </row>
    <row r="36" spans="1:3" x14ac:dyDescent="0.25">
      <c r="A36" s="32">
        <v>220</v>
      </c>
      <c r="B36" s="256" t="s">
        <v>21</v>
      </c>
      <c r="C36" s="26">
        <v>30</v>
      </c>
    </row>
    <row r="37" spans="1:3" x14ac:dyDescent="0.25">
      <c r="A37" s="32">
        <v>228</v>
      </c>
      <c r="B37" s="256" t="s">
        <v>21</v>
      </c>
      <c r="C37" s="26">
        <v>31</v>
      </c>
    </row>
    <row r="38" spans="1:3" x14ac:dyDescent="0.25">
      <c r="A38" s="32">
        <v>240</v>
      </c>
      <c r="B38" s="256" t="s">
        <v>21</v>
      </c>
      <c r="C38" s="26">
        <v>32</v>
      </c>
    </row>
    <row r="39" spans="1:3" x14ac:dyDescent="0.25">
      <c r="A39" s="32">
        <v>248</v>
      </c>
      <c r="B39" s="256" t="s">
        <v>21</v>
      </c>
      <c r="C39" s="26">
        <v>33</v>
      </c>
    </row>
    <row r="40" spans="1:3" x14ac:dyDescent="0.25">
      <c r="A40" s="32">
        <v>256</v>
      </c>
      <c r="B40" s="256" t="s">
        <v>21</v>
      </c>
      <c r="C40" s="26">
        <v>34</v>
      </c>
    </row>
    <row r="41" spans="1:3" x14ac:dyDescent="0.25">
      <c r="A41" s="32">
        <v>271</v>
      </c>
      <c r="B41" s="256" t="s">
        <v>21</v>
      </c>
      <c r="C41" s="26">
        <v>35</v>
      </c>
    </row>
    <row r="42" spans="1:3" x14ac:dyDescent="0.25">
      <c r="A42" s="32">
        <v>274</v>
      </c>
      <c r="B42" s="256" t="s">
        <v>21</v>
      </c>
      <c r="C42" s="26">
        <v>36</v>
      </c>
    </row>
    <row r="43" spans="1:3" x14ac:dyDescent="0.25">
      <c r="A43" s="32">
        <v>278</v>
      </c>
      <c r="B43" s="256" t="s">
        <v>21</v>
      </c>
      <c r="C43" s="26">
        <v>37</v>
      </c>
    </row>
    <row r="44" spans="1:3" x14ac:dyDescent="0.25">
      <c r="A44" s="32">
        <v>241</v>
      </c>
      <c r="B44" s="256" t="s">
        <v>29</v>
      </c>
      <c r="C44" s="26">
        <v>38</v>
      </c>
    </row>
    <row r="45" spans="1:3" ht="15.75" thickBot="1" x14ac:dyDescent="0.3">
      <c r="A45" s="33">
        <v>238</v>
      </c>
      <c r="B45" s="257" t="s">
        <v>45</v>
      </c>
      <c r="C45" s="26">
        <v>39</v>
      </c>
    </row>
  </sheetData>
  <mergeCells count="1">
    <mergeCell ref="I15:J1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CV</vt:lpstr>
      <vt:lpstr>SG</vt:lpstr>
      <vt:lpstr>CS07</vt:lpstr>
      <vt:lpstr>CS08</vt:lpstr>
      <vt:lpstr>PE</vt:lpstr>
      <vt:lpstr>CA</vt:lpstr>
      <vt:lpstr>IT</vt:lpstr>
      <vt:lpstr>JF</vt:lpstr>
      <vt:lpstr>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Batista</dc:creator>
  <cp:lastModifiedBy>Marcos Batista</cp:lastModifiedBy>
  <dcterms:created xsi:type="dcterms:W3CDTF">2018-10-12T12:33:52Z</dcterms:created>
  <dcterms:modified xsi:type="dcterms:W3CDTF">2018-10-13T19:49:08Z</dcterms:modified>
</cp:coreProperties>
</file>