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21121F37-4F9B-4636-B0C8-D7AA67B504BF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BC su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4" i="1"/>
  <c r="R5" i="1"/>
  <c r="Q4" i="1"/>
  <c r="P3" i="1"/>
  <c r="N3" i="1"/>
  <c r="N2" i="1"/>
  <c r="L2" i="1"/>
  <c r="M3" i="1"/>
  <c r="M4" i="1"/>
  <c r="M5" i="1"/>
  <c r="M2" i="1"/>
  <c r="L3" i="1" l="1"/>
  <c r="L4" i="1"/>
  <c r="L5" i="1"/>
  <c r="O4" i="1" l="1"/>
  <c r="O5" i="1"/>
  <c r="O3" i="1"/>
  <c r="O2" i="1"/>
</calcChain>
</file>

<file path=xl/sharedStrings.xml><?xml version="1.0" encoding="utf-8"?>
<sst xmlns="http://schemas.openxmlformats.org/spreadsheetml/2006/main" count="12" uniqueCount="12">
  <si>
    <t>Young</t>
  </si>
  <si>
    <t>Young+SS31</t>
  </si>
  <si>
    <t>Old</t>
  </si>
  <si>
    <t>Old+SS31</t>
  </si>
  <si>
    <t>N</t>
  </si>
  <si>
    <t>Mean</t>
  </si>
  <si>
    <t>SD</t>
  </si>
  <si>
    <t>SE</t>
  </si>
  <si>
    <t>t.test young vs old</t>
  </si>
  <si>
    <t>t.test Old vs old+SS31</t>
  </si>
  <si>
    <t>4/14/2019 strip</t>
  </si>
  <si>
    <t>t.test young vs Y+SS31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</si>
</sst>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('BC sum'!$O$2,'BC sum'!$O$3,'BC sum'!$O$4,'BC sum'!$O$5)</c:f>
                <c:numCache>
                  <c:formatCode>General</c:formatCode>
                  <c:ptCount val="4"/>
                  <c:pt idx="0">
                    <c:v>2.9291442806389838E-2</c:v>
                  </c:pt>
                  <c:pt idx="1">
                    <c:v>2.858410433628452E-2</c:v>
                  </c:pt>
                  <c:pt idx="2">
                    <c:v>1.9101055229039741E-2</c:v>
                  </c:pt>
                  <c:pt idx="3">
                    <c:v>3.4072518892467207E-2</c:v>
                  </c:pt>
                </c:numCache>
              </c:numRef>
            </c:plus>
          </c:errBars>
          <c:val>
            <c:numRef>
              <c:f>('BC sum'!$M$2,'BC sum'!$M$3,'BC sum'!$M$4,'BC sum'!$M$5)</c:f>
              <c:numCache>
                <c:formatCode>General</c:formatCode>
                <c:ptCount val="4"/>
                <c:pt idx="0">
                  <c:v>0.29103434757984392</c:v>
                </c:pt>
                <c:pt idx="1">
                  <c:v>0.26383476627206875</c:v>
                </c:pt>
                <c:pt idx="2">
                  <c:v>0.18200254290398324</c:v>
                </c:pt>
                <c:pt idx="3">
                  <c:v>0.28103576578592987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3-4511-9807-38656901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12736"/>
        <c:axId val="118614272"/>
      </c:barChart>
      <c:catAx>
        <c:axId val="1186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14272"/>
        <c:crosses val="autoZero"/>
        <c:auto val="1"/>
        <c:lblAlgn val="ctr"/>
        <c:lblOffset val="100"/>
        <c:noMultiLvlLbl val="0"/>
      </c:catAx>
      <c:valAx>
        <c:axId val="11861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61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19</xdr:row>
      <xdr:rowOff>57150</xdr:rowOff>
    </xdr:from>
    <xdr:to>
      <xdr:col>15</xdr:col>
      <xdr:colOff>514350</xdr:colOff>
      <xdr:row>33</xdr:row>
      <xdr:rowOff>133350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topLeftCell="A4" workbookViewId="0">
      <selection activeCell="K9" sqref="K9"/>
    </sheetView>
  </sheetViews>
  <sheetFormatPr defaultRowHeight="14.4" x14ac:dyDescent="0.55000000000000004"/>
  <cols>
    <col min="1" max="1" width="11.41796875" bestFit="1" customWidth="1"/>
    <col min="2" max="2" width="14.26171875" bestFit="1" customWidth="1"/>
    <col min="3" max="6" width="12" bestFit="1" customWidth="1"/>
    <col min="8" max="8" width="9.68359375" bestFit="1" customWidth="1"/>
    <col min="9" max="9" width="9.68359375" customWidth="1"/>
    <col min="10" max="10" width="9.68359375" bestFit="1" customWidth="1"/>
    <col min="16" max="16" width="18.26171875" bestFit="1" customWidth="1"/>
    <col min="17" max="17" width="15" bestFit="1" customWidth="1"/>
  </cols>
  <sheetData>
    <row r="1" spans="1:18" x14ac:dyDescent="0.55000000000000004">
      <c r="B1" s="1" t="s">
        <v>10</v>
      </c>
      <c r="C1" s="1">
        <v>43539</v>
      </c>
      <c r="D1" s="1">
        <v>43532</v>
      </c>
      <c r="E1" s="1">
        <v>43518</v>
      </c>
      <c r="F1" s="1">
        <v>43504</v>
      </c>
      <c r="G1" s="1">
        <v>43956</v>
      </c>
      <c r="H1" s="1">
        <v>44143</v>
      </c>
      <c r="I1" s="1">
        <v>44143</v>
      </c>
      <c r="J1" s="1"/>
      <c r="L1" t="s">
        <v>4</v>
      </c>
      <c r="M1" t="s">
        <v>5</v>
      </c>
      <c r="N1" t="s">
        <v>6</v>
      </c>
      <c r="O1" t="s">
        <v>7</v>
      </c>
      <c r="P1" t="s">
        <v>11</v>
      </c>
      <c r="Q1" t="s">
        <v>8</v>
      </c>
      <c r="R1" t="s">
        <v>9</v>
      </c>
    </row>
    <row r="2" spans="1:18" x14ac:dyDescent="0.55000000000000004">
      <c r="A2" t="s">
        <v>0</v>
      </c>
      <c r="B2">
        <v>0.26867070479563077</v>
      </c>
      <c r="C2">
        <v>0.26756055539636314</v>
      </c>
      <c r="D2">
        <v>0.40582642438571398</v>
      </c>
      <c r="E2">
        <v>0.27239881561084761</v>
      </c>
      <c r="F2">
        <v>0.32747545956572133</v>
      </c>
      <c r="G2">
        <v>0.15229332500000001</v>
      </c>
      <c r="H2">
        <v>0.24105212255785277</v>
      </c>
      <c r="I2">
        <v>0.39299737332662171</v>
      </c>
      <c r="L2">
        <f>COUNT(B2:J2)</f>
        <v>8</v>
      </c>
      <c r="M2">
        <f>AVERAGE(B2:J2)</f>
        <v>0.29103434757984392</v>
      </c>
      <c r="N2">
        <f>STDEV(B2:J2)</f>
        <v>8.2848711356544688E-2</v>
      </c>
      <c r="O2">
        <f>N2/SQRT(L2)</f>
        <v>2.9291442806389838E-2</v>
      </c>
    </row>
    <row r="3" spans="1:18" x14ac:dyDescent="0.55000000000000004">
      <c r="A3" t="s">
        <v>1</v>
      </c>
      <c r="B3">
        <v>0.20040385445595338</v>
      </c>
      <c r="C3">
        <v>0.22779005742769939</v>
      </c>
      <c r="D3">
        <v>0.39064068420856063</v>
      </c>
      <c r="E3">
        <v>0.31716923496642285</v>
      </c>
      <c r="F3">
        <v>0.25204274603851151</v>
      </c>
      <c r="G3">
        <v>0.168085032</v>
      </c>
      <c r="H3">
        <v>0.2003330254062603</v>
      </c>
      <c r="I3">
        <v>0.35421349567314209</v>
      </c>
      <c r="L3">
        <f>COUNT(B3:J3)</f>
        <v>8</v>
      </c>
      <c r="M3">
        <f t="shared" ref="M3:M5" si="0">AVERAGE(B3:J3)</f>
        <v>0.26383476627206875</v>
      </c>
      <c r="N3">
        <f t="shared" ref="N3:N5" si="1">STDEV(B3:J3)</f>
        <v>8.0848056041322336E-2</v>
      </c>
      <c r="O3">
        <f>N3/SQRT(L3)</f>
        <v>2.858410433628452E-2</v>
      </c>
      <c r="P3">
        <f>_xlfn.T.TEST(B2:J2,B3:J3,2,2)</f>
        <v>0.51711461365289157</v>
      </c>
    </row>
    <row r="4" spans="1:18" x14ac:dyDescent="0.55000000000000004">
      <c r="A4" t="s">
        <v>2</v>
      </c>
      <c r="B4">
        <v>0.1113736050269938</v>
      </c>
      <c r="C4">
        <v>0.218385613033758</v>
      </c>
      <c r="D4">
        <v>0.2481733250568251</v>
      </c>
      <c r="E4">
        <v>0.22433406236847339</v>
      </c>
      <c r="F4">
        <v>0.20003608648516877</v>
      </c>
      <c r="G4">
        <v>0.110512573</v>
      </c>
      <c r="H4">
        <v>0.20548887968057983</v>
      </c>
      <c r="I4">
        <v>0.13771619858006709</v>
      </c>
      <c r="L4">
        <f>COUNT(B4:J4)</f>
        <v>8</v>
      </c>
      <c r="M4">
        <f t="shared" si="0"/>
        <v>0.18200254290398324</v>
      </c>
      <c r="N4">
        <f t="shared" si="1"/>
        <v>5.4025942721091055E-2</v>
      </c>
      <c r="O4">
        <f>N4/SQRT(L4)</f>
        <v>1.9101055229039741E-2</v>
      </c>
      <c r="Q4">
        <f>_xlfn.T.TEST(B2:J2,B4:J4,2,2)</f>
        <v>7.5580818353310156E-3</v>
      </c>
    </row>
    <row r="5" spans="1:18" x14ac:dyDescent="0.55000000000000004">
      <c r="A5" t="s">
        <v>3</v>
      </c>
      <c r="B5">
        <v>0.17426639942331698</v>
      </c>
      <c r="C5">
        <v>0.25708882258327426</v>
      </c>
      <c r="D5">
        <v>0.35073213886178667</v>
      </c>
      <c r="E5">
        <v>0.35508244627848767</v>
      </c>
      <c r="F5">
        <v>0.44470434589516711</v>
      </c>
      <c r="G5">
        <v>0.205210212</v>
      </c>
      <c r="H5">
        <v>0.28097211967361557</v>
      </c>
      <c r="I5">
        <v>0.18022964157179075</v>
      </c>
      <c r="L5">
        <f>COUNT(B5:J5)</f>
        <v>8</v>
      </c>
      <c r="M5">
        <f t="shared" si="0"/>
        <v>0.28103576578592987</v>
      </c>
      <c r="N5">
        <f t="shared" si="1"/>
        <v>9.6371636643881264E-2</v>
      </c>
      <c r="O5">
        <f>N5/SQRT(L5)</f>
        <v>3.4072518892467207E-2</v>
      </c>
      <c r="R5">
        <f>_xlfn.T.TEST(B4:J4,B5:J5,2,2)</f>
        <v>2.3784311695135629E-2</v>
      </c>
    </row>
  </sheetData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 sum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2020-11-09T02:29:09Z</dcterms:modified>
</cp:coreProperties>
</file>