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4" i="1"/>
  <c r="G5" i="1"/>
  <c r="G6" i="1"/>
  <c r="N68" i="1"/>
  <c r="S62" i="1"/>
  <c r="S63" i="1"/>
  <c r="S64" i="1"/>
  <c r="S65" i="1"/>
  <c r="S66" i="1"/>
  <c r="S67" i="1"/>
  <c r="T68" i="1"/>
  <c r="S68" i="1"/>
  <c r="P62" i="1"/>
  <c r="P63" i="1"/>
  <c r="P64" i="1"/>
  <c r="P65" i="1"/>
  <c r="P66" i="1"/>
  <c r="P67" i="1"/>
  <c r="Q68" i="1"/>
  <c r="P68" i="1"/>
  <c r="S52" i="1"/>
  <c r="S53" i="1"/>
  <c r="S54" i="1"/>
  <c r="S55" i="1"/>
  <c r="S56" i="1"/>
  <c r="S57" i="1"/>
  <c r="T58" i="1"/>
  <c r="S58" i="1"/>
  <c r="P52" i="1"/>
  <c r="P53" i="1"/>
  <c r="P54" i="1"/>
  <c r="P55" i="1"/>
  <c r="P56" i="1"/>
  <c r="P57" i="1"/>
  <c r="Q58" i="1"/>
  <c r="P58" i="1"/>
  <c r="S42" i="1"/>
  <c r="S43" i="1"/>
  <c r="S44" i="1"/>
  <c r="S45" i="1"/>
  <c r="S46" i="1"/>
  <c r="S47" i="1"/>
  <c r="T48" i="1"/>
  <c r="S48" i="1"/>
  <c r="P42" i="1"/>
  <c r="P43" i="1"/>
  <c r="P44" i="1"/>
  <c r="P45" i="1"/>
  <c r="P46" i="1"/>
  <c r="P47" i="1"/>
  <c r="Q48" i="1"/>
  <c r="P48" i="1"/>
  <c r="S32" i="1"/>
  <c r="S33" i="1"/>
  <c r="S34" i="1"/>
  <c r="S35" i="1"/>
  <c r="S36" i="1"/>
  <c r="S37" i="1"/>
  <c r="T38" i="1"/>
  <c r="S38" i="1"/>
  <c r="P32" i="1"/>
  <c r="P33" i="1"/>
  <c r="P34" i="1"/>
  <c r="P35" i="1"/>
  <c r="P36" i="1"/>
  <c r="P37" i="1"/>
  <c r="Q38" i="1"/>
  <c r="P38" i="1"/>
  <c r="S21" i="1"/>
  <c r="S22" i="1"/>
  <c r="S23" i="1"/>
  <c r="S24" i="1"/>
  <c r="S25" i="1"/>
  <c r="S26" i="1"/>
  <c r="T27" i="1"/>
  <c r="S27" i="1"/>
  <c r="P21" i="1"/>
  <c r="P22" i="1"/>
  <c r="P23" i="1"/>
  <c r="P24" i="1"/>
  <c r="P25" i="1"/>
  <c r="P26" i="1"/>
  <c r="Q27" i="1"/>
  <c r="P27" i="1"/>
  <c r="S11" i="1"/>
  <c r="S12" i="1"/>
  <c r="S13" i="1"/>
  <c r="S14" i="1"/>
  <c r="S15" i="1"/>
  <c r="S16" i="1"/>
  <c r="T17" i="1"/>
  <c r="S17" i="1"/>
  <c r="P11" i="1"/>
  <c r="P12" i="1"/>
  <c r="P13" i="1"/>
  <c r="P14" i="1"/>
  <c r="P15" i="1"/>
  <c r="P16" i="1"/>
  <c r="Q17" i="1"/>
  <c r="P17" i="1"/>
  <c r="S6" i="1"/>
  <c r="P6" i="1"/>
  <c r="S5" i="1"/>
  <c r="P5" i="1"/>
  <c r="S4" i="1"/>
  <c r="P4" i="1"/>
  <c r="J6" i="1"/>
  <c r="J12" i="1"/>
  <c r="M62" i="1"/>
  <c r="M63" i="1"/>
  <c r="M64" i="1"/>
  <c r="M65" i="1"/>
  <c r="M66" i="1"/>
  <c r="M67" i="1"/>
  <c r="M68" i="1"/>
  <c r="J62" i="1"/>
  <c r="J63" i="1"/>
  <c r="J64" i="1"/>
  <c r="J65" i="1"/>
  <c r="J66" i="1"/>
  <c r="J67" i="1"/>
  <c r="K68" i="1"/>
  <c r="J68" i="1"/>
  <c r="G62" i="1"/>
  <c r="G63" i="1"/>
  <c r="G64" i="1"/>
  <c r="G65" i="1"/>
  <c r="G66" i="1"/>
  <c r="G67" i="1"/>
  <c r="H68" i="1"/>
  <c r="G68" i="1"/>
  <c r="D62" i="1"/>
  <c r="D63" i="1"/>
  <c r="D64" i="1"/>
  <c r="D65" i="1"/>
  <c r="D66" i="1"/>
  <c r="D67" i="1"/>
  <c r="E68" i="1"/>
  <c r="D68" i="1"/>
  <c r="E57" i="1"/>
  <c r="H57" i="1"/>
  <c r="K57" i="1"/>
  <c r="K47" i="1"/>
  <c r="H47" i="1"/>
  <c r="E47" i="1"/>
  <c r="K37" i="1"/>
  <c r="H37" i="1"/>
  <c r="E37" i="1"/>
  <c r="E27" i="1"/>
  <c r="H27" i="1"/>
  <c r="K27" i="1"/>
  <c r="K17" i="1"/>
  <c r="H17" i="1"/>
  <c r="E17" i="1"/>
  <c r="D57" i="1"/>
  <c r="G57" i="1"/>
  <c r="M57" i="1"/>
  <c r="M47" i="1"/>
  <c r="J57" i="1"/>
  <c r="J47" i="1"/>
  <c r="G47" i="1"/>
  <c r="D47" i="1"/>
  <c r="D46" i="1"/>
  <c r="J37" i="1"/>
  <c r="G37" i="1"/>
  <c r="D37" i="1"/>
  <c r="J27" i="1"/>
  <c r="G27" i="1"/>
  <c r="D27" i="1"/>
  <c r="M27" i="1"/>
  <c r="M17" i="1"/>
  <c r="J17" i="1"/>
  <c r="G17" i="1"/>
  <c r="D17" i="1"/>
  <c r="M56" i="1"/>
  <c r="M55" i="1"/>
  <c r="M54" i="1"/>
  <c r="M53" i="1"/>
  <c r="M52" i="1"/>
  <c r="M51" i="1"/>
  <c r="M46" i="1"/>
  <c r="M45" i="1"/>
  <c r="M44" i="1"/>
  <c r="M43" i="1"/>
  <c r="M42" i="1"/>
  <c r="M41" i="1"/>
  <c r="M36" i="1"/>
  <c r="M35" i="1"/>
  <c r="M34" i="1"/>
  <c r="M33" i="1"/>
  <c r="M32" i="1"/>
  <c r="M31" i="1"/>
  <c r="M26" i="1"/>
  <c r="M25" i="1"/>
  <c r="M24" i="1"/>
  <c r="M23" i="1"/>
  <c r="M22" i="1"/>
  <c r="M21" i="1"/>
  <c r="M16" i="1"/>
  <c r="M15" i="1"/>
  <c r="M14" i="1"/>
  <c r="M13" i="1"/>
  <c r="M12" i="1"/>
  <c r="M11" i="1"/>
  <c r="M6" i="1"/>
  <c r="M5" i="1"/>
  <c r="M4" i="1"/>
  <c r="J56" i="1"/>
  <c r="J55" i="1"/>
  <c r="J54" i="1"/>
  <c r="J53" i="1"/>
  <c r="J52" i="1"/>
  <c r="J51" i="1"/>
  <c r="J46" i="1"/>
  <c r="J45" i="1"/>
  <c r="J44" i="1"/>
  <c r="J43" i="1"/>
  <c r="J42" i="1"/>
  <c r="J41" i="1"/>
  <c r="J36" i="1"/>
  <c r="J35" i="1"/>
  <c r="J34" i="1"/>
  <c r="J33" i="1"/>
  <c r="J32" i="1"/>
  <c r="J31" i="1"/>
  <c r="J26" i="1"/>
  <c r="J25" i="1"/>
  <c r="J24" i="1"/>
  <c r="J23" i="1"/>
  <c r="J22" i="1"/>
  <c r="J21" i="1"/>
  <c r="J16" i="1"/>
  <c r="J15" i="1"/>
  <c r="J14" i="1"/>
  <c r="J13" i="1"/>
  <c r="J11" i="1"/>
  <c r="J5" i="1"/>
  <c r="J4" i="1"/>
  <c r="G56" i="1"/>
  <c r="G55" i="1"/>
  <c r="G54" i="1"/>
  <c r="G53" i="1"/>
  <c r="G52" i="1"/>
  <c r="G51" i="1"/>
  <c r="G46" i="1"/>
  <c r="G45" i="1"/>
  <c r="G44" i="1"/>
  <c r="G43" i="1"/>
  <c r="G42" i="1"/>
  <c r="G36" i="1"/>
  <c r="G35" i="1"/>
  <c r="G34" i="1"/>
  <c r="G33" i="1"/>
  <c r="G32" i="1"/>
  <c r="G31" i="1"/>
  <c r="G26" i="1"/>
  <c r="G25" i="1"/>
  <c r="G24" i="1"/>
  <c r="G23" i="1"/>
  <c r="G22" i="1"/>
  <c r="G21" i="1"/>
  <c r="G16" i="1"/>
  <c r="G15" i="1"/>
  <c r="G14" i="1"/>
  <c r="G13" i="1"/>
  <c r="G12" i="1"/>
  <c r="G11" i="1"/>
  <c r="D5" i="1"/>
  <c r="D6" i="1"/>
  <c r="D11" i="1"/>
  <c r="D12" i="1"/>
  <c r="D13" i="1"/>
  <c r="D14" i="1"/>
  <c r="D15" i="1"/>
  <c r="D16" i="1"/>
  <c r="D21" i="1"/>
  <c r="D22" i="1"/>
  <c r="D23" i="1"/>
  <c r="D24" i="1"/>
  <c r="D25" i="1"/>
  <c r="D26" i="1"/>
  <c r="D31" i="1"/>
  <c r="D32" i="1"/>
  <c r="D33" i="1"/>
  <c r="D34" i="1"/>
  <c r="D35" i="1"/>
  <c r="D36" i="1"/>
  <c r="D41" i="1"/>
  <c r="D42" i="1"/>
  <c r="D43" i="1"/>
  <c r="D44" i="1"/>
  <c r="D45" i="1"/>
  <c r="D51" i="1"/>
  <c r="D52" i="1"/>
  <c r="D53" i="1"/>
  <c r="D54" i="1"/>
  <c r="D55" i="1"/>
  <c r="D56" i="1"/>
  <c r="D4" i="1"/>
</calcChain>
</file>

<file path=xl/sharedStrings.xml><?xml version="1.0" encoding="utf-8"?>
<sst xmlns="http://schemas.openxmlformats.org/spreadsheetml/2006/main" count="213" uniqueCount="28">
  <si>
    <t>BZB 1030</t>
  </si>
  <si>
    <t>BZB1030 Col A</t>
  </si>
  <si>
    <t>BZB 1011</t>
  </si>
  <si>
    <t>BZB 1011 ColA</t>
  </si>
  <si>
    <t>LB</t>
  </si>
  <si>
    <t>Amp</t>
  </si>
  <si>
    <t>T0</t>
  </si>
  <si>
    <t>T3</t>
  </si>
  <si>
    <t>T6</t>
  </si>
  <si>
    <t>T9</t>
  </si>
  <si>
    <t>T12</t>
  </si>
  <si>
    <t>T15</t>
  </si>
  <si>
    <t>T18</t>
  </si>
  <si>
    <t>BZB 1030 Col E2</t>
  </si>
  <si>
    <t>BZB 1011 Col E2</t>
  </si>
  <si>
    <t>Strain</t>
  </si>
  <si>
    <t>Time Point</t>
  </si>
  <si>
    <t>Plate Media (i.e. just LB or with Ampicillin)</t>
  </si>
  <si>
    <t>Ratio</t>
  </si>
  <si>
    <t>Colony Count Replicate 1</t>
  </si>
  <si>
    <t>Colony Count Replicate 2</t>
  </si>
  <si>
    <t>Colony CountReplicate 3</t>
  </si>
  <si>
    <t>Colony Count Population 1</t>
  </si>
  <si>
    <t>Colony Count Population 2</t>
  </si>
  <si>
    <t>Colony Count Population 3</t>
  </si>
  <si>
    <t>Colony Count Population 4</t>
  </si>
  <si>
    <t>Colony Count Population 5</t>
  </si>
  <si>
    <t>Colony Count Population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</si>
</sst>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workbookViewId="0">
      <selection activeCell="A59" sqref="A59:A67"/>
    </sheetView>
  </sheetViews>
  <sheetFormatPr baseColWidth="10" defaultRowHeight="15" x14ac:dyDescent="0"/>
  <sheetData>
    <row r="1" spans="1:19">
      <c r="A1" t="s">
        <v>16</v>
      </c>
      <c r="B1" t="s">
        <v>6</v>
      </c>
    </row>
    <row r="2" spans="1:19">
      <c r="A2" t="s">
        <v>15</v>
      </c>
      <c r="B2" t="s">
        <v>0</v>
      </c>
      <c r="E2" t="s">
        <v>1</v>
      </c>
      <c r="H2" t="s">
        <v>2</v>
      </c>
      <c r="K2" t="s">
        <v>3</v>
      </c>
      <c r="N2" t="s">
        <v>13</v>
      </c>
      <c r="Q2" t="s">
        <v>14</v>
      </c>
    </row>
    <row r="3" spans="1:19">
      <c r="A3" t="s">
        <v>17</v>
      </c>
      <c r="B3" t="s">
        <v>4</v>
      </c>
      <c r="C3" t="s">
        <v>5</v>
      </c>
      <c r="D3" t="s">
        <v>18</v>
      </c>
      <c r="E3" t="s">
        <v>4</v>
      </c>
      <c r="F3" t="s">
        <v>5</v>
      </c>
      <c r="G3" t="s">
        <v>18</v>
      </c>
      <c r="H3" t="s">
        <v>4</v>
      </c>
      <c r="I3" t="s">
        <v>5</v>
      </c>
      <c r="K3" t="s">
        <v>4</v>
      </c>
      <c r="L3" t="s">
        <v>5</v>
      </c>
      <c r="N3" t="s">
        <v>4</v>
      </c>
      <c r="O3" t="s">
        <v>5</v>
      </c>
      <c r="Q3" t="s">
        <v>4</v>
      </c>
      <c r="R3" t="s">
        <v>5</v>
      </c>
    </row>
    <row r="4" spans="1:19">
      <c r="A4" t="s">
        <v>19</v>
      </c>
      <c r="B4">
        <v>10</v>
      </c>
      <c r="C4">
        <v>10</v>
      </c>
      <c r="D4">
        <f>C4/B4</f>
        <v>1</v>
      </c>
      <c r="E4">
        <v>18</v>
      </c>
      <c r="F4">
        <v>18</v>
      </c>
      <c r="G4">
        <f>F4/E4</f>
        <v>1</v>
      </c>
      <c r="H4">
        <v>9</v>
      </c>
      <c r="I4">
        <v>9</v>
      </c>
      <c r="J4">
        <f>I4/H4</f>
        <v>1</v>
      </c>
      <c r="K4">
        <v>17</v>
      </c>
      <c r="L4">
        <v>17</v>
      </c>
      <c r="M4">
        <f>L4/K4</f>
        <v>1</v>
      </c>
      <c r="N4">
        <v>11</v>
      </c>
      <c r="O4">
        <v>11</v>
      </c>
      <c r="P4">
        <f>O4/N4</f>
        <v>1</v>
      </c>
      <c r="Q4">
        <v>13</v>
      </c>
      <c r="R4">
        <v>13</v>
      </c>
      <c r="S4">
        <f>R4/Q4</f>
        <v>1</v>
      </c>
    </row>
    <row r="5" spans="1:19">
      <c r="A5" t="s">
        <v>20</v>
      </c>
      <c r="B5">
        <v>15</v>
      </c>
      <c r="C5">
        <v>15</v>
      </c>
      <c r="D5">
        <f t="shared" ref="D5:D56" si="0">C5/B5</f>
        <v>1</v>
      </c>
      <c r="E5">
        <v>15</v>
      </c>
      <c r="F5">
        <v>15</v>
      </c>
      <c r="G5">
        <f t="shared" ref="G5:G56" si="1">F5/E5</f>
        <v>1</v>
      </c>
      <c r="H5">
        <v>17</v>
      </c>
      <c r="I5">
        <v>17</v>
      </c>
      <c r="J5">
        <f t="shared" ref="J5:J56" si="2">I5/H5</f>
        <v>1</v>
      </c>
      <c r="K5">
        <v>11</v>
      </c>
      <c r="L5">
        <v>11</v>
      </c>
      <c r="M5">
        <f t="shared" ref="M5:M56" si="3">L5/K5</f>
        <v>1</v>
      </c>
      <c r="N5">
        <v>12</v>
      </c>
      <c r="O5">
        <v>12</v>
      </c>
      <c r="P5">
        <f t="shared" ref="P5:P6" si="4">O5/N5</f>
        <v>1</v>
      </c>
      <c r="Q5">
        <v>15</v>
      </c>
      <c r="R5">
        <v>15</v>
      </c>
      <c r="S5">
        <f t="shared" ref="S5:S6" si="5">R5/Q5</f>
        <v>1</v>
      </c>
    </row>
    <row r="6" spans="1:19">
      <c r="A6" t="s">
        <v>21</v>
      </c>
      <c r="B6">
        <v>6</v>
      </c>
      <c r="C6">
        <v>6</v>
      </c>
      <c r="D6">
        <f t="shared" si="0"/>
        <v>1</v>
      </c>
      <c r="E6">
        <v>9</v>
      </c>
      <c r="F6">
        <v>9</v>
      </c>
      <c r="G6">
        <f t="shared" si="1"/>
        <v>1</v>
      </c>
      <c r="H6">
        <v>10</v>
      </c>
      <c r="I6">
        <v>10</v>
      </c>
      <c r="J6">
        <f t="shared" si="2"/>
        <v>1</v>
      </c>
      <c r="K6">
        <v>7</v>
      </c>
      <c r="L6">
        <v>7</v>
      </c>
      <c r="M6">
        <f t="shared" si="3"/>
        <v>1</v>
      </c>
      <c r="N6">
        <v>9</v>
      </c>
      <c r="O6">
        <v>9</v>
      </c>
      <c r="P6">
        <f t="shared" si="4"/>
        <v>1</v>
      </c>
      <c r="Q6">
        <v>12</v>
      </c>
      <c r="R6">
        <v>12</v>
      </c>
      <c r="S6">
        <f t="shared" si="5"/>
        <v>1</v>
      </c>
    </row>
    <row r="8" spans="1:19">
      <c r="A8" t="s">
        <v>16</v>
      </c>
      <c r="B8" t="s">
        <v>7</v>
      </c>
      <c r="N8" t="s">
        <v>7</v>
      </c>
    </row>
    <row r="9" spans="1:19">
      <c r="A9" t="s">
        <v>15</v>
      </c>
      <c r="B9" t="s">
        <v>0</v>
      </c>
      <c r="E9" t="s">
        <v>1</v>
      </c>
      <c r="H9" t="s">
        <v>2</v>
      </c>
      <c r="K9" t="s">
        <v>3</v>
      </c>
      <c r="N9" t="s">
        <v>13</v>
      </c>
      <c r="Q9" t="s">
        <v>14</v>
      </c>
    </row>
    <row r="10" spans="1:19">
      <c r="A10" t="s">
        <v>17</v>
      </c>
      <c r="B10" t="s">
        <v>4</v>
      </c>
      <c r="C10" t="s">
        <v>5</v>
      </c>
      <c r="D10" t="s">
        <v>18</v>
      </c>
      <c r="E10" t="s">
        <v>4</v>
      </c>
      <c r="F10" t="s">
        <v>5</v>
      </c>
      <c r="G10" t="s">
        <v>18</v>
      </c>
      <c r="H10" t="s">
        <v>4</v>
      </c>
      <c r="I10" t="s">
        <v>5</v>
      </c>
      <c r="K10" t="s">
        <v>4</v>
      </c>
      <c r="L10" t="s">
        <v>5</v>
      </c>
      <c r="N10" t="s">
        <v>4</v>
      </c>
      <c r="O10" t="s">
        <v>5</v>
      </c>
      <c r="Q10" t="s">
        <v>4</v>
      </c>
      <c r="R10" t="s">
        <v>5</v>
      </c>
    </row>
    <row r="11" spans="1:19">
      <c r="A11" t="s">
        <v>22</v>
      </c>
      <c r="B11">
        <v>10</v>
      </c>
      <c r="C11">
        <v>10</v>
      </c>
      <c r="D11">
        <f t="shared" si="0"/>
        <v>1</v>
      </c>
      <c r="E11">
        <v>7</v>
      </c>
      <c r="F11">
        <v>7</v>
      </c>
      <c r="G11">
        <f t="shared" si="1"/>
        <v>1</v>
      </c>
      <c r="H11">
        <v>21</v>
      </c>
      <c r="I11">
        <v>21</v>
      </c>
      <c r="J11">
        <f t="shared" si="2"/>
        <v>1</v>
      </c>
      <c r="K11">
        <v>7</v>
      </c>
      <c r="L11">
        <v>7</v>
      </c>
      <c r="M11">
        <f t="shared" si="3"/>
        <v>1</v>
      </c>
      <c r="N11">
        <v>249</v>
      </c>
      <c r="O11">
        <v>248</v>
      </c>
      <c r="P11">
        <f t="shared" ref="P11:P16" si="6">O11/N11</f>
        <v>0.99598393574297184</v>
      </c>
      <c r="Q11">
        <v>550</v>
      </c>
      <c r="R11">
        <v>548</v>
      </c>
      <c r="S11">
        <f t="shared" ref="S11:S16" si="7">R11/Q11</f>
        <v>0.99636363636363634</v>
      </c>
    </row>
    <row r="12" spans="1:19">
      <c r="A12" t="s">
        <v>23</v>
      </c>
      <c r="B12">
        <v>26</v>
      </c>
      <c r="C12">
        <v>25</v>
      </c>
      <c r="D12">
        <f t="shared" si="0"/>
        <v>0.96153846153846156</v>
      </c>
      <c r="E12">
        <v>8</v>
      </c>
      <c r="F12">
        <v>8</v>
      </c>
      <c r="G12">
        <f t="shared" si="1"/>
        <v>1</v>
      </c>
      <c r="H12">
        <v>46</v>
      </c>
      <c r="I12">
        <v>46</v>
      </c>
      <c r="J12">
        <f t="shared" si="2"/>
        <v>1</v>
      </c>
      <c r="K12">
        <v>3</v>
      </c>
      <c r="L12">
        <v>3</v>
      </c>
      <c r="M12">
        <f t="shared" si="3"/>
        <v>1</v>
      </c>
      <c r="N12">
        <v>182</v>
      </c>
      <c r="O12">
        <v>177</v>
      </c>
      <c r="P12">
        <f t="shared" si="6"/>
        <v>0.97252747252747251</v>
      </c>
      <c r="Q12">
        <v>210</v>
      </c>
      <c r="R12">
        <v>210</v>
      </c>
      <c r="S12">
        <f t="shared" si="7"/>
        <v>1</v>
      </c>
    </row>
    <row r="13" spans="1:19">
      <c r="A13" t="s">
        <v>24</v>
      </c>
      <c r="B13">
        <v>10</v>
      </c>
      <c r="C13">
        <v>10</v>
      </c>
      <c r="D13">
        <f t="shared" si="0"/>
        <v>1</v>
      </c>
      <c r="E13">
        <v>5</v>
      </c>
      <c r="F13">
        <v>5</v>
      </c>
      <c r="G13">
        <f t="shared" si="1"/>
        <v>1</v>
      </c>
      <c r="H13">
        <v>25</v>
      </c>
      <c r="I13">
        <v>25</v>
      </c>
      <c r="J13">
        <f t="shared" si="2"/>
        <v>1</v>
      </c>
      <c r="K13">
        <v>7</v>
      </c>
      <c r="L13">
        <v>7</v>
      </c>
      <c r="M13">
        <f t="shared" si="3"/>
        <v>1</v>
      </c>
      <c r="N13">
        <v>298</v>
      </c>
      <c r="O13">
        <v>262</v>
      </c>
      <c r="P13">
        <f t="shared" si="6"/>
        <v>0.87919463087248317</v>
      </c>
      <c r="Q13">
        <v>212</v>
      </c>
      <c r="R13">
        <v>209</v>
      </c>
      <c r="S13">
        <f t="shared" si="7"/>
        <v>0.98584905660377353</v>
      </c>
    </row>
    <row r="14" spans="1:19">
      <c r="A14" t="s">
        <v>25</v>
      </c>
      <c r="B14">
        <v>20</v>
      </c>
      <c r="C14">
        <v>19</v>
      </c>
      <c r="D14">
        <f t="shared" si="0"/>
        <v>0.95</v>
      </c>
      <c r="E14">
        <v>13</v>
      </c>
      <c r="F14">
        <v>13</v>
      </c>
      <c r="G14">
        <f t="shared" si="1"/>
        <v>1</v>
      </c>
      <c r="H14">
        <v>26</v>
      </c>
      <c r="I14">
        <v>26</v>
      </c>
      <c r="J14">
        <f t="shared" si="2"/>
        <v>1</v>
      </c>
      <c r="K14">
        <v>12</v>
      </c>
      <c r="L14">
        <v>12</v>
      </c>
      <c r="M14">
        <f t="shared" si="3"/>
        <v>1</v>
      </c>
      <c r="N14">
        <v>294</v>
      </c>
      <c r="O14">
        <v>262</v>
      </c>
      <c r="P14">
        <f t="shared" si="6"/>
        <v>0.891156462585034</v>
      </c>
      <c r="Q14">
        <v>203</v>
      </c>
      <c r="R14">
        <v>207</v>
      </c>
      <c r="S14">
        <f t="shared" si="7"/>
        <v>1.0197044334975369</v>
      </c>
    </row>
    <row r="15" spans="1:19">
      <c r="A15" t="s">
        <v>26</v>
      </c>
      <c r="B15">
        <v>6</v>
      </c>
      <c r="C15">
        <v>6</v>
      </c>
      <c r="D15">
        <f t="shared" si="0"/>
        <v>1</v>
      </c>
      <c r="E15">
        <v>21</v>
      </c>
      <c r="F15">
        <v>21</v>
      </c>
      <c r="G15">
        <f t="shared" si="1"/>
        <v>1</v>
      </c>
      <c r="H15">
        <v>36</v>
      </c>
      <c r="I15">
        <v>36</v>
      </c>
      <c r="J15">
        <f t="shared" si="2"/>
        <v>1</v>
      </c>
      <c r="K15">
        <v>29</v>
      </c>
      <c r="L15">
        <v>29</v>
      </c>
      <c r="M15">
        <f t="shared" si="3"/>
        <v>1</v>
      </c>
      <c r="N15">
        <v>542</v>
      </c>
      <c r="O15">
        <v>504</v>
      </c>
      <c r="P15">
        <f t="shared" si="6"/>
        <v>0.92988929889298888</v>
      </c>
      <c r="Q15">
        <v>254</v>
      </c>
      <c r="R15">
        <v>240</v>
      </c>
      <c r="S15">
        <f t="shared" si="7"/>
        <v>0.94488188976377951</v>
      </c>
    </row>
    <row r="16" spans="1:19">
      <c r="A16" t="s">
        <v>27</v>
      </c>
      <c r="B16">
        <v>7</v>
      </c>
      <c r="C16">
        <v>7</v>
      </c>
      <c r="D16">
        <f t="shared" si="0"/>
        <v>1</v>
      </c>
      <c r="E16">
        <v>13</v>
      </c>
      <c r="F16">
        <v>13</v>
      </c>
      <c r="G16">
        <f t="shared" si="1"/>
        <v>1</v>
      </c>
      <c r="H16">
        <v>21</v>
      </c>
      <c r="I16">
        <v>21</v>
      </c>
      <c r="J16">
        <f t="shared" si="2"/>
        <v>1</v>
      </c>
      <c r="K16">
        <v>3</v>
      </c>
      <c r="L16">
        <v>3</v>
      </c>
      <c r="M16">
        <f t="shared" si="3"/>
        <v>1</v>
      </c>
      <c r="N16">
        <v>317</v>
      </c>
      <c r="O16">
        <v>305</v>
      </c>
      <c r="P16">
        <f t="shared" si="6"/>
        <v>0.96214511041009465</v>
      </c>
      <c r="Q16">
        <v>254</v>
      </c>
      <c r="R16">
        <v>243</v>
      </c>
      <c r="S16">
        <f t="shared" si="7"/>
        <v>0.95669291338582674</v>
      </c>
    </row>
    <row r="17" spans="1:20">
      <c r="D17">
        <f>AVERAGE(D11:D16)</f>
        <v>0.98525641025641031</v>
      </c>
      <c r="E17">
        <f>(STDEV(D11:D16))/SQRT(COUNT(D11:D16))</f>
        <v>9.4428973478565652E-3</v>
      </c>
      <c r="G17">
        <f>AVERAGE(G11:G16)</f>
        <v>1</v>
      </c>
      <c r="H17">
        <f>(STDEV(G11:G16))/SQRT(COUNT(G11:G16))</f>
        <v>0</v>
      </c>
      <c r="J17">
        <f>AVERAGE(J11:J16)</f>
        <v>1</v>
      </c>
      <c r="K17">
        <f>(STDEV(J11:J16))/SQRT(COUNT(J11:J16))</f>
        <v>0</v>
      </c>
      <c r="M17">
        <f>AVERAGE(M11:M16)</f>
        <v>1</v>
      </c>
      <c r="P17">
        <f>AVERAGE(P11:P16)</f>
        <v>0.93848281850517423</v>
      </c>
      <c r="Q17">
        <f>(STDEV(P11:P16))/SQRT(COUNT(P11:P16))</f>
        <v>1.9021078436005836E-2</v>
      </c>
      <c r="S17">
        <f>AVERAGE(S11:S16)</f>
        <v>0.98391532160242556</v>
      </c>
      <c r="T17">
        <f>(STDEV(S11:S16))/SQRT(COUNT(S11:S16))</f>
        <v>1.1493397511988048E-2</v>
      </c>
    </row>
    <row r="18" spans="1:20">
      <c r="A18" t="s">
        <v>16</v>
      </c>
      <c r="B18" t="s">
        <v>8</v>
      </c>
      <c r="N18" t="s">
        <v>8</v>
      </c>
    </row>
    <row r="19" spans="1:20">
      <c r="A19" t="s">
        <v>15</v>
      </c>
      <c r="B19" t="s">
        <v>0</v>
      </c>
      <c r="E19" t="s">
        <v>1</v>
      </c>
      <c r="H19" t="s">
        <v>2</v>
      </c>
      <c r="K19" t="s">
        <v>3</v>
      </c>
      <c r="N19" t="s">
        <v>13</v>
      </c>
      <c r="Q19" t="s">
        <v>14</v>
      </c>
    </row>
    <row r="20" spans="1:20">
      <c r="A20" t="s">
        <v>17</v>
      </c>
      <c r="B20" t="s">
        <v>4</v>
      </c>
      <c r="C20" t="s">
        <v>5</v>
      </c>
      <c r="D20" t="s">
        <v>18</v>
      </c>
      <c r="E20" t="s">
        <v>4</v>
      </c>
      <c r="F20" t="s">
        <v>5</v>
      </c>
      <c r="G20" t="s">
        <v>18</v>
      </c>
      <c r="H20" t="s">
        <v>4</v>
      </c>
      <c r="I20" t="s">
        <v>5</v>
      </c>
      <c r="K20" t="s">
        <v>4</v>
      </c>
      <c r="L20" t="s">
        <v>5</v>
      </c>
      <c r="N20" t="s">
        <v>4</v>
      </c>
      <c r="O20" t="s">
        <v>5</v>
      </c>
      <c r="Q20" t="s">
        <v>4</v>
      </c>
      <c r="R20" t="s">
        <v>5</v>
      </c>
    </row>
    <row r="21" spans="1:20">
      <c r="A21" t="s">
        <v>22</v>
      </c>
      <c r="B21">
        <v>25</v>
      </c>
      <c r="C21">
        <v>25</v>
      </c>
      <c r="D21">
        <f t="shared" si="0"/>
        <v>1</v>
      </c>
      <c r="E21">
        <v>14</v>
      </c>
      <c r="F21">
        <v>14</v>
      </c>
      <c r="G21">
        <f t="shared" si="1"/>
        <v>1</v>
      </c>
      <c r="H21">
        <v>11</v>
      </c>
      <c r="I21">
        <v>11</v>
      </c>
      <c r="J21">
        <f t="shared" si="2"/>
        <v>1</v>
      </c>
      <c r="K21">
        <v>7</v>
      </c>
      <c r="L21">
        <v>7</v>
      </c>
      <c r="M21">
        <f t="shared" si="3"/>
        <v>1</v>
      </c>
      <c r="N21">
        <v>70</v>
      </c>
      <c r="O21">
        <v>68</v>
      </c>
      <c r="P21">
        <f t="shared" ref="P21:P26" si="8">O21/N21</f>
        <v>0.97142857142857142</v>
      </c>
      <c r="Q21">
        <v>97</v>
      </c>
      <c r="R21">
        <v>97</v>
      </c>
      <c r="S21">
        <f t="shared" ref="S21:S26" si="9">R21/Q21</f>
        <v>1</v>
      </c>
    </row>
    <row r="22" spans="1:20">
      <c r="A22" t="s">
        <v>23</v>
      </c>
      <c r="B22">
        <v>17</v>
      </c>
      <c r="C22">
        <v>17</v>
      </c>
      <c r="D22">
        <f t="shared" si="0"/>
        <v>1</v>
      </c>
      <c r="E22">
        <v>15</v>
      </c>
      <c r="F22">
        <v>15</v>
      </c>
      <c r="G22">
        <f t="shared" si="1"/>
        <v>1</v>
      </c>
      <c r="H22">
        <v>15</v>
      </c>
      <c r="I22">
        <v>15</v>
      </c>
      <c r="J22">
        <f t="shared" si="2"/>
        <v>1</v>
      </c>
      <c r="K22">
        <v>22</v>
      </c>
      <c r="L22">
        <v>22</v>
      </c>
      <c r="M22">
        <f t="shared" si="3"/>
        <v>1</v>
      </c>
      <c r="N22">
        <v>127</v>
      </c>
      <c r="O22">
        <v>116</v>
      </c>
      <c r="P22">
        <f t="shared" si="8"/>
        <v>0.91338582677165359</v>
      </c>
      <c r="Q22">
        <v>50</v>
      </c>
      <c r="R22">
        <v>50</v>
      </c>
      <c r="S22">
        <f t="shared" si="9"/>
        <v>1</v>
      </c>
    </row>
    <row r="23" spans="1:20">
      <c r="A23" t="s">
        <v>24</v>
      </c>
      <c r="B23">
        <v>13</v>
      </c>
      <c r="C23">
        <v>13</v>
      </c>
      <c r="D23">
        <f t="shared" si="0"/>
        <v>1</v>
      </c>
      <c r="E23">
        <v>10</v>
      </c>
      <c r="F23">
        <v>10</v>
      </c>
      <c r="G23">
        <f t="shared" si="1"/>
        <v>1</v>
      </c>
      <c r="H23">
        <v>17</v>
      </c>
      <c r="I23">
        <v>17</v>
      </c>
      <c r="J23">
        <f t="shared" si="2"/>
        <v>1</v>
      </c>
      <c r="K23">
        <v>9</v>
      </c>
      <c r="L23">
        <v>9</v>
      </c>
      <c r="M23">
        <f t="shared" si="3"/>
        <v>1</v>
      </c>
      <c r="N23">
        <v>132</v>
      </c>
      <c r="O23">
        <v>129</v>
      </c>
      <c r="P23">
        <f t="shared" si="8"/>
        <v>0.97727272727272729</v>
      </c>
      <c r="Q23">
        <v>100</v>
      </c>
      <c r="R23">
        <v>100</v>
      </c>
      <c r="S23">
        <f t="shared" si="9"/>
        <v>1</v>
      </c>
    </row>
    <row r="24" spans="1:20">
      <c r="A24" t="s">
        <v>25</v>
      </c>
      <c r="B24">
        <v>14</v>
      </c>
      <c r="C24">
        <v>14</v>
      </c>
      <c r="D24">
        <f t="shared" si="0"/>
        <v>1</v>
      </c>
      <c r="E24">
        <v>13</v>
      </c>
      <c r="F24">
        <v>13</v>
      </c>
      <c r="G24">
        <f t="shared" si="1"/>
        <v>1</v>
      </c>
      <c r="H24">
        <v>13</v>
      </c>
      <c r="I24">
        <v>13</v>
      </c>
      <c r="J24">
        <f t="shared" si="2"/>
        <v>1</v>
      </c>
      <c r="K24">
        <v>15</v>
      </c>
      <c r="L24">
        <v>15</v>
      </c>
      <c r="M24">
        <f t="shared" si="3"/>
        <v>1</v>
      </c>
      <c r="N24">
        <v>121</v>
      </c>
      <c r="O24">
        <v>115</v>
      </c>
      <c r="P24">
        <f t="shared" si="8"/>
        <v>0.95041322314049592</v>
      </c>
      <c r="Q24">
        <v>32</v>
      </c>
      <c r="R24">
        <v>32</v>
      </c>
      <c r="S24">
        <f t="shared" si="9"/>
        <v>1</v>
      </c>
    </row>
    <row r="25" spans="1:20">
      <c r="A25" t="s">
        <v>26</v>
      </c>
      <c r="B25">
        <v>32</v>
      </c>
      <c r="C25">
        <v>31</v>
      </c>
      <c r="D25">
        <f t="shared" si="0"/>
        <v>0.96875</v>
      </c>
      <c r="E25">
        <v>11</v>
      </c>
      <c r="F25">
        <v>11</v>
      </c>
      <c r="G25">
        <f t="shared" si="1"/>
        <v>1</v>
      </c>
      <c r="H25">
        <v>11</v>
      </c>
      <c r="I25">
        <v>11</v>
      </c>
      <c r="J25">
        <f t="shared" si="2"/>
        <v>1</v>
      </c>
      <c r="K25">
        <v>21</v>
      </c>
      <c r="L25">
        <v>21</v>
      </c>
      <c r="M25">
        <f t="shared" si="3"/>
        <v>1</v>
      </c>
      <c r="N25">
        <v>197</v>
      </c>
      <c r="O25">
        <v>186</v>
      </c>
      <c r="P25">
        <f t="shared" si="8"/>
        <v>0.9441624365482234</v>
      </c>
      <c r="Q25">
        <v>40</v>
      </c>
      <c r="R25">
        <v>38</v>
      </c>
      <c r="S25">
        <f t="shared" si="9"/>
        <v>0.95</v>
      </c>
    </row>
    <row r="26" spans="1:20">
      <c r="A26" t="s">
        <v>27</v>
      </c>
      <c r="B26">
        <v>20</v>
      </c>
      <c r="C26">
        <v>20</v>
      </c>
      <c r="D26">
        <f t="shared" si="0"/>
        <v>1</v>
      </c>
      <c r="E26">
        <v>15</v>
      </c>
      <c r="F26">
        <v>15</v>
      </c>
      <c r="G26">
        <f t="shared" si="1"/>
        <v>1</v>
      </c>
      <c r="H26">
        <v>16</v>
      </c>
      <c r="I26">
        <v>15</v>
      </c>
      <c r="J26">
        <f t="shared" si="2"/>
        <v>0.9375</v>
      </c>
      <c r="K26">
        <v>17</v>
      </c>
      <c r="L26">
        <v>17</v>
      </c>
      <c r="M26">
        <f t="shared" si="3"/>
        <v>1</v>
      </c>
      <c r="N26">
        <v>235</v>
      </c>
      <c r="O26">
        <v>218</v>
      </c>
      <c r="P26">
        <f t="shared" si="8"/>
        <v>0.92765957446808511</v>
      </c>
      <c r="Q26">
        <v>59</v>
      </c>
      <c r="R26">
        <v>58</v>
      </c>
      <c r="S26">
        <f t="shared" si="9"/>
        <v>0.98305084745762716</v>
      </c>
    </row>
    <row r="27" spans="1:20">
      <c r="D27">
        <f>AVERAGE(D21:D26)</f>
        <v>0.99479166666666663</v>
      </c>
      <c r="E27">
        <f>(STDEV(D21:D26))/SQRT(COUNT(D21:D26))</f>
        <v>5.2083333333333339E-3</v>
      </c>
      <c r="G27">
        <f>AVERAGE(G21:G26)</f>
        <v>1</v>
      </c>
      <c r="H27">
        <f>(STDEV(G21:G26))/SQRT(COUNT(G21:G26))</f>
        <v>0</v>
      </c>
      <c r="J27">
        <f>AVERAGE(J21:J26)</f>
        <v>0.98958333333333337</v>
      </c>
      <c r="K27">
        <f>(STDEV(J21:J26))/SQRT(COUNT(J21:J26))</f>
        <v>1.0416666666666668E-2</v>
      </c>
      <c r="M27">
        <f>AVERAGE(M21:M26)</f>
        <v>1</v>
      </c>
      <c r="P27">
        <f>AVERAGE(P21:P26)</f>
        <v>0.94738705993829286</v>
      </c>
      <c r="Q27">
        <f>(STDEV(P21:P26))/SQRT(COUNT(P21:P26))</f>
        <v>1.0059756104275518E-2</v>
      </c>
      <c r="S27">
        <f>AVERAGE(S21:S26)</f>
        <v>0.98884180790960452</v>
      </c>
      <c r="T27">
        <f>(STDEV(S21:S26))/SQRT(COUNT(S21:S26))</f>
        <v>8.2467008909576332E-3</v>
      </c>
    </row>
    <row r="28" spans="1:20">
      <c r="A28" t="s">
        <v>16</v>
      </c>
      <c r="B28" t="s">
        <v>9</v>
      </c>
    </row>
    <row r="29" spans="1:20">
      <c r="A29" t="s">
        <v>15</v>
      </c>
      <c r="B29" t="s">
        <v>0</v>
      </c>
      <c r="E29" t="s">
        <v>1</v>
      </c>
      <c r="H29" t="s">
        <v>2</v>
      </c>
      <c r="K29" t="s">
        <v>3</v>
      </c>
      <c r="N29" t="s">
        <v>9</v>
      </c>
    </row>
    <row r="30" spans="1:20">
      <c r="A30" t="s">
        <v>17</v>
      </c>
      <c r="B30" t="s">
        <v>4</v>
      </c>
      <c r="C30" t="s">
        <v>5</v>
      </c>
      <c r="D30" t="s">
        <v>18</v>
      </c>
      <c r="E30" t="s">
        <v>4</v>
      </c>
      <c r="F30" t="s">
        <v>5</v>
      </c>
      <c r="G30" t="s">
        <v>18</v>
      </c>
      <c r="H30" t="s">
        <v>4</v>
      </c>
      <c r="I30" t="s">
        <v>5</v>
      </c>
      <c r="K30" t="s">
        <v>4</v>
      </c>
      <c r="L30" t="s">
        <v>5</v>
      </c>
      <c r="N30" t="s">
        <v>13</v>
      </c>
      <c r="Q30" t="s">
        <v>14</v>
      </c>
    </row>
    <row r="31" spans="1:20">
      <c r="A31" t="s">
        <v>22</v>
      </c>
      <c r="B31">
        <v>132</v>
      </c>
      <c r="C31">
        <v>117</v>
      </c>
      <c r="D31">
        <f t="shared" si="0"/>
        <v>0.88636363636363635</v>
      </c>
      <c r="E31">
        <v>81</v>
      </c>
      <c r="F31">
        <v>70</v>
      </c>
      <c r="G31">
        <f t="shared" si="1"/>
        <v>0.86419753086419748</v>
      </c>
      <c r="H31">
        <v>96</v>
      </c>
      <c r="I31">
        <v>69</v>
      </c>
      <c r="J31">
        <f t="shared" si="2"/>
        <v>0.71875</v>
      </c>
      <c r="K31">
        <v>18</v>
      </c>
      <c r="L31">
        <v>18</v>
      </c>
      <c r="M31">
        <f t="shared" si="3"/>
        <v>1</v>
      </c>
      <c r="N31" t="s">
        <v>4</v>
      </c>
      <c r="O31" t="s">
        <v>5</v>
      </c>
      <c r="Q31" t="s">
        <v>4</v>
      </c>
      <c r="R31" t="s">
        <v>5</v>
      </c>
    </row>
    <row r="32" spans="1:20">
      <c r="A32" t="s">
        <v>23</v>
      </c>
      <c r="B32">
        <v>62</v>
      </c>
      <c r="C32">
        <v>54</v>
      </c>
      <c r="D32">
        <f t="shared" si="0"/>
        <v>0.87096774193548387</v>
      </c>
      <c r="E32">
        <v>102</v>
      </c>
      <c r="F32">
        <v>86</v>
      </c>
      <c r="G32">
        <f t="shared" si="1"/>
        <v>0.84313725490196079</v>
      </c>
      <c r="H32">
        <v>68</v>
      </c>
      <c r="I32">
        <v>56</v>
      </c>
      <c r="J32">
        <f t="shared" si="2"/>
        <v>0.82352941176470584</v>
      </c>
      <c r="K32">
        <v>51</v>
      </c>
      <c r="L32">
        <v>51</v>
      </c>
      <c r="M32">
        <f t="shared" si="3"/>
        <v>1</v>
      </c>
      <c r="N32">
        <v>471</v>
      </c>
      <c r="O32">
        <v>432</v>
      </c>
      <c r="P32">
        <f t="shared" ref="P32:P37" si="10">O32/N32</f>
        <v>0.91719745222929938</v>
      </c>
      <c r="Q32">
        <v>310</v>
      </c>
      <c r="R32">
        <v>317</v>
      </c>
      <c r="S32">
        <f t="shared" ref="S32:S37" si="11">R32/Q32</f>
        <v>1.0225806451612902</v>
      </c>
    </row>
    <row r="33" spans="1:20">
      <c r="A33" t="s">
        <v>24</v>
      </c>
      <c r="B33">
        <v>44</v>
      </c>
      <c r="C33">
        <v>39</v>
      </c>
      <c r="D33">
        <f t="shared" si="0"/>
        <v>0.88636363636363635</v>
      </c>
      <c r="E33">
        <v>81</v>
      </c>
      <c r="F33">
        <v>71</v>
      </c>
      <c r="G33">
        <f t="shared" si="1"/>
        <v>0.87654320987654322</v>
      </c>
      <c r="H33">
        <v>76</v>
      </c>
      <c r="I33">
        <v>69</v>
      </c>
      <c r="J33">
        <f t="shared" si="2"/>
        <v>0.90789473684210531</v>
      </c>
      <c r="K33">
        <v>23</v>
      </c>
      <c r="L33">
        <v>23</v>
      </c>
      <c r="M33">
        <f t="shared" si="3"/>
        <v>1</v>
      </c>
      <c r="N33">
        <v>318</v>
      </c>
      <c r="O33">
        <v>277</v>
      </c>
      <c r="P33">
        <f t="shared" si="10"/>
        <v>0.87106918238993714</v>
      </c>
      <c r="Q33">
        <v>345</v>
      </c>
      <c r="R33">
        <v>345</v>
      </c>
      <c r="S33">
        <f t="shared" si="11"/>
        <v>1</v>
      </c>
    </row>
    <row r="34" spans="1:20">
      <c r="A34" t="s">
        <v>25</v>
      </c>
      <c r="B34">
        <v>57</v>
      </c>
      <c r="C34">
        <v>52</v>
      </c>
      <c r="D34">
        <f t="shared" si="0"/>
        <v>0.91228070175438591</v>
      </c>
      <c r="E34">
        <v>45</v>
      </c>
      <c r="F34">
        <v>42</v>
      </c>
      <c r="G34">
        <f t="shared" si="1"/>
        <v>0.93333333333333335</v>
      </c>
      <c r="H34">
        <v>53</v>
      </c>
      <c r="I34">
        <v>53</v>
      </c>
      <c r="J34">
        <f t="shared" si="2"/>
        <v>1</v>
      </c>
      <c r="K34">
        <v>28</v>
      </c>
      <c r="L34">
        <v>28</v>
      </c>
      <c r="M34">
        <f t="shared" si="3"/>
        <v>1</v>
      </c>
      <c r="N34">
        <v>275</v>
      </c>
      <c r="O34">
        <v>253</v>
      </c>
      <c r="P34">
        <f t="shared" si="10"/>
        <v>0.92</v>
      </c>
      <c r="Q34">
        <v>334</v>
      </c>
      <c r="R34">
        <v>330</v>
      </c>
      <c r="S34">
        <f t="shared" si="11"/>
        <v>0.9880239520958084</v>
      </c>
    </row>
    <row r="35" spans="1:20">
      <c r="A35" t="s">
        <v>26</v>
      </c>
      <c r="B35">
        <v>19</v>
      </c>
      <c r="C35">
        <v>16</v>
      </c>
      <c r="D35">
        <f t="shared" si="0"/>
        <v>0.84210526315789469</v>
      </c>
      <c r="E35">
        <v>84</v>
      </c>
      <c r="F35">
        <v>74</v>
      </c>
      <c r="G35">
        <f t="shared" si="1"/>
        <v>0.88095238095238093</v>
      </c>
      <c r="H35">
        <v>64</v>
      </c>
      <c r="I35">
        <v>57</v>
      </c>
      <c r="J35">
        <f t="shared" si="2"/>
        <v>0.890625</v>
      </c>
      <c r="K35">
        <v>73</v>
      </c>
      <c r="L35">
        <v>73</v>
      </c>
      <c r="M35">
        <f t="shared" si="3"/>
        <v>1</v>
      </c>
      <c r="N35">
        <v>263</v>
      </c>
      <c r="O35">
        <v>231</v>
      </c>
      <c r="P35">
        <f t="shared" si="10"/>
        <v>0.87832699619771859</v>
      </c>
      <c r="Q35">
        <v>367</v>
      </c>
      <c r="R35">
        <v>367</v>
      </c>
      <c r="S35">
        <f t="shared" si="11"/>
        <v>1</v>
      </c>
    </row>
    <row r="36" spans="1:20">
      <c r="A36" t="s">
        <v>27</v>
      </c>
      <c r="B36">
        <v>44</v>
      </c>
      <c r="C36">
        <v>40</v>
      </c>
      <c r="D36">
        <f t="shared" si="0"/>
        <v>0.90909090909090906</v>
      </c>
      <c r="E36">
        <v>126</v>
      </c>
      <c r="F36">
        <v>112</v>
      </c>
      <c r="G36">
        <f t="shared" si="1"/>
        <v>0.88888888888888884</v>
      </c>
      <c r="H36">
        <v>95</v>
      </c>
      <c r="I36">
        <v>81</v>
      </c>
      <c r="J36">
        <f t="shared" si="2"/>
        <v>0.85263157894736841</v>
      </c>
      <c r="K36">
        <v>44</v>
      </c>
      <c r="L36">
        <v>44</v>
      </c>
      <c r="M36">
        <f t="shared" si="3"/>
        <v>1</v>
      </c>
      <c r="N36">
        <v>279</v>
      </c>
      <c r="O36">
        <v>267</v>
      </c>
      <c r="P36">
        <f t="shared" si="10"/>
        <v>0.956989247311828</v>
      </c>
      <c r="Q36">
        <v>473</v>
      </c>
      <c r="R36">
        <v>471</v>
      </c>
      <c r="S36">
        <f t="shared" si="11"/>
        <v>0.99577167019027479</v>
      </c>
    </row>
    <row r="37" spans="1:20">
      <c r="D37">
        <f>AVERAGE(D31:D36)</f>
        <v>0.88452864811099108</v>
      </c>
      <c r="E37">
        <f>(STDEV(D31:D36))/SQRT(COUNT(D31:D36))</f>
        <v>1.058907814184923E-2</v>
      </c>
      <c r="G37">
        <f>AVERAGE(G31:G36)</f>
        <v>0.88117543313621738</v>
      </c>
      <c r="H37">
        <f>(STDEV(G31:G36))/SQRT(COUNT(G31:G36))</f>
        <v>1.2297158704573782E-2</v>
      </c>
      <c r="J37">
        <f>AVERAGE(J31:J36)</f>
        <v>0.86557178792569667</v>
      </c>
      <c r="K37">
        <f>(STDEV(J31:J36))/SQRT(COUNT(J31:J36))</f>
        <v>3.8289026910712565E-2</v>
      </c>
      <c r="N37">
        <v>350</v>
      </c>
      <c r="O37">
        <v>280</v>
      </c>
      <c r="P37">
        <f t="shared" si="10"/>
        <v>0.8</v>
      </c>
      <c r="Q37">
        <v>436</v>
      </c>
      <c r="R37">
        <v>436</v>
      </c>
      <c r="S37">
        <f t="shared" si="11"/>
        <v>1</v>
      </c>
    </row>
    <row r="38" spans="1:20">
      <c r="A38" t="s">
        <v>16</v>
      </c>
      <c r="B38" t="s">
        <v>10</v>
      </c>
      <c r="P38">
        <f>AVERAGE(P32:P37)</f>
        <v>0.89059714635479714</v>
      </c>
      <c r="Q38">
        <f>(STDEV(P32:P37))/SQRT(COUNT(P32:P37))</f>
        <v>2.2150813403958428E-2</v>
      </c>
      <c r="S38">
        <f>AVERAGE(S32:S37)</f>
        <v>1.0010627112412289</v>
      </c>
      <c r="T38">
        <f>(STDEV(S32:S37))/SQRT(COUNT(S32:S37))</f>
        <v>4.7060737392933556E-3</v>
      </c>
    </row>
    <row r="39" spans="1:20">
      <c r="A39" t="s">
        <v>15</v>
      </c>
      <c r="B39" t="s">
        <v>0</v>
      </c>
      <c r="E39" t="s">
        <v>1</v>
      </c>
      <c r="H39" t="s">
        <v>2</v>
      </c>
      <c r="K39" t="s">
        <v>3</v>
      </c>
      <c r="N39" t="s">
        <v>10</v>
      </c>
    </row>
    <row r="40" spans="1:20">
      <c r="A40" t="s">
        <v>17</v>
      </c>
      <c r="B40" t="s">
        <v>4</v>
      </c>
      <c r="C40" t="s">
        <v>5</v>
      </c>
      <c r="D40" t="s">
        <v>18</v>
      </c>
      <c r="E40" t="s">
        <v>4</v>
      </c>
      <c r="F40" t="s">
        <v>5</v>
      </c>
      <c r="G40" t="s">
        <v>18</v>
      </c>
      <c r="H40" t="s">
        <v>4</v>
      </c>
      <c r="I40" t="s">
        <v>5</v>
      </c>
      <c r="K40" t="s">
        <v>4</v>
      </c>
      <c r="L40" t="s">
        <v>5</v>
      </c>
      <c r="N40" t="s">
        <v>13</v>
      </c>
      <c r="Q40" t="s">
        <v>14</v>
      </c>
    </row>
    <row r="41" spans="1:20">
      <c r="A41" t="s">
        <v>22</v>
      </c>
      <c r="B41">
        <v>7</v>
      </c>
      <c r="C41">
        <v>5</v>
      </c>
      <c r="D41">
        <f t="shared" si="0"/>
        <v>0.7142857142857143</v>
      </c>
      <c r="E41">
        <v>37</v>
      </c>
      <c r="F41">
        <v>23</v>
      </c>
      <c r="G41">
        <f>F41/E41</f>
        <v>0.6216216216216216</v>
      </c>
      <c r="H41">
        <v>30</v>
      </c>
      <c r="I41">
        <v>20</v>
      </c>
      <c r="J41">
        <f t="shared" si="2"/>
        <v>0.66666666666666663</v>
      </c>
      <c r="K41">
        <v>21</v>
      </c>
      <c r="L41">
        <v>21</v>
      </c>
      <c r="M41">
        <f t="shared" si="3"/>
        <v>1</v>
      </c>
      <c r="N41" t="s">
        <v>4</v>
      </c>
      <c r="O41" t="s">
        <v>5</v>
      </c>
      <c r="Q41" t="s">
        <v>4</v>
      </c>
      <c r="R41" t="s">
        <v>5</v>
      </c>
    </row>
    <row r="42" spans="1:20">
      <c r="A42" t="s">
        <v>23</v>
      </c>
      <c r="B42">
        <v>7</v>
      </c>
      <c r="C42">
        <v>6</v>
      </c>
      <c r="D42">
        <f t="shared" si="0"/>
        <v>0.8571428571428571</v>
      </c>
      <c r="E42">
        <v>30</v>
      </c>
      <c r="F42">
        <v>24</v>
      </c>
      <c r="G42">
        <f t="shared" si="1"/>
        <v>0.8</v>
      </c>
      <c r="H42">
        <v>22</v>
      </c>
      <c r="I42">
        <v>16</v>
      </c>
      <c r="J42">
        <f t="shared" si="2"/>
        <v>0.72727272727272729</v>
      </c>
      <c r="K42">
        <v>29</v>
      </c>
      <c r="L42">
        <v>29</v>
      </c>
      <c r="M42">
        <f t="shared" si="3"/>
        <v>1</v>
      </c>
      <c r="N42">
        <v>74</v>
      </c>
      <c r="O42">
        <v>68</v>
      </c>
      <c r="P42">
        <f t="shared" ref="P42:P47" si="12">O42/N42</f>
        <v>0.91891891891891897</v>
      </c>
      <c r="Q42">
        <v>67</v>
      </c>
      <c r="R42">
        <v>67</v>
      </c>
      <c r="S42">
        <f t="shared" ref="S42:S47" si="13">R42/Q42</f>
        <v>1</v>
      </c>
    </row>
    <row r="43" spans="1:20">
      <c r="A43" t="s">
        <v>24</v>
      </c>
      <c r="B43">
        <v>4</v>
      </c>
      <c r="C43">
        <v>3</v>
      </c>
      <c r="D43">
        <f t="shared" si="0"/>
        <v>0.75</v>
      </c>
      <c r="E43">
        <v>17</v>
      </c>
      <c r="F43">
        <v>15</v>
      </c>
      <c r="G43">
        <f t="shared" si="1"/>
        <v>0.88235294117647056</v>
      </c>
      <c r="H43">
        <v>21</v>
      </c>
      <c r="I43">
        <v>18</v>
      </c>
      <c r="J43">
        <f t="shared" si="2"/>
        <v>0.8571428571428571</v>
      </c>
      <c r="K43">
        <v>13</v>
      </c>
      <c r="L43">
        <v>13</v>
      </c>
      <c r="M43">
        <f t="shared" si="3"/>
        <v>1</v>
      </c>
      <c r="N43">
        <v>101</v>
      </c>
      <c r="O43">
        <v>83</v>
      </c>
      <c r="P43">
        <f t="shared" si="12"/>
        <v>0.82178217821782173</v>
      </c>
      <c r="Q43">
        <v>122</v>
      </c>
      <c r="R43">
        <v>123</v>
      </c>
      <c r="S43">
        <f t="shared" si="13"/>
        <v>1.0081967213114753</v>
      </c>
    </row>
    <row r="44" spans="1:20">
      <c r="A44" t="s">
        <v>25</v>
      </c>
      <c r="B44">
        <v>14</v>
      </c>
      <c r="C44">
        <v>13</v>
      </c>
      <c r="D44">
        <f t="shared" si="0"/>
        <v>0.9285714285714286</v>
      </c>
      <c r="E44">
        <v>22</v>
      </c>
      <c r="F44">
        <v>17</v>
      </c>
      <c r="G44">
        <f t="shared" si="1"/>
        <v>0.77272727272727271</v>
      </c>
      <c r="H44">
        <v>19</v>
      </c>
      <c r="I44">
        <v>14</v>
      </c>
      <c r="J44">
        <f t="shared" si="2"/>
        <v>0.73684210526315785</v>
      </c>
      <c r="K44">
        <v>22</v>
      </c>
      <c r="L44">
        <v>22</v>
      </c>
      <c r="M44">
        <f t="shared" si="3"/>
        <v>1</v>
      </c>
      <c r="N44">
        <v>149</v>
      </c>
      <c r="O44">
        <v>130</v>
      </c>
      <c r="P44">
        <f t="shared" si="12"/>
        <v>0.87248322147651003</v>
      </c>
      <c r="Q44">
        <v>130</v>
      </c>
      <c r="R44">
        <v>130</v>
      </c>
      <c r="S44">
        <f t="shared" si="13"/>
        <v>1</v>
      </c>
    </row>
    <row r="45" spans="1:20">
      <c r="A45" t="s">
        <v>26</v>
      </c>
      <c r="B45">
        <v>34</v>
      </c>
      <c r="C45">
        <v>27</v>
      </c>
      <c r="D45">
        <f t="shared" si="0"/>
        <v>0.79411764705882348</v>
      </c>
      <c r="E45">
        <v>19</v>
      </c>
      <c r="F45">
        <v>16</v>
      </c>
      <c r="G45">
        <f t="shared" si="1"/>
        <v>0.84210526315789469</v>
      </c>
      <c r="H45">
        <v>18</v>
      </c>
      <c r="I45">
        <v>12</v>
      </c>
      <c r="J45">
        <f t="shared" si="2"/>
        <v>0.66666666666666663</v>
      </c>
      <c r="K45">
        <v>93</v>
      </c>
      <c r="L45">
        <v>93</v>
      </c>
      <c r="M45">
        <f t="shared" si="3"/>
        <v>1</v>
      </c>
      <c r="N45">
        <v>125</v>
      </c>
      <c r="O45">
        <v>107</v>
      </c>
      <c r="P45">
        <f t="shared" si="12"/>
        <v>0.85599999999999998</v>
      </c>
      <c r="Q45">
        <v>136</v>
      </c>
      <c r="R45">
        <v>128</v>
      </c>
      <c r="S45">
        <f t="shared" si="13"/>
        <v>0.94117647058823528</v>
      </c>
    </row>
    <row r="46" spans="1:20">
      <c r="A46" t="s">
        <v>27</v>
      </c>
      <c r="B46">
        <v>14</v>
      </c>
      <c r="C46">
        <v>12</v>
      </c>
      <c r="D46">
        <f t="shared" si="0"/>
        <v>0.8571428571428571</v>
      </c>
      <c r="E46">
        <v>27</v>
      </c>
      <c r="F46">
        <v>23</v>
      </c>
      <c r="G46">
        <f t="shared" si="1"/>
        <v>0.85185185185185186</v>
      </c>
      <c r="H46">
        <v>24</v>
      </c>
      <c r="I46">
        <v>20</v>
      </c>
      <c r="J46">
        <f t="shared" si="2"/>
        <v>0.83333333333333337</v>
      </c>
      <c r="K46">
        <v>32</v>
      </c>
      <c r="L46">
        <v>32</v>
      </c>
      <c r="M46">
        <f t="shared" si="3"/>
        <v>1</v>
      </c>
      <c r="N46">
        <v>170</v>
      </c>
      <c r="O46">
        <v>128</v>
      </c>
      <c r="P46">
        <f t="shared" si="12"/>
        <v>0.75294117647058822</v>
      </c>
      <c r="Q46">
        <v>125</v>
      </c>
      <c r="R46">
        <v>120</v>
      </c>
      <c r="S46">
        <f t="shared" si="13"/>
        <v>0.96</v>
      </c>
    </row>
    <row r="47" spans="1:20">
      <c r="D47">
        <f>AVERAGE(D41:D46)</f>
        <v>0.81687675070027999</v>
      </c>
      <c r="E47">
        <f>(STDEV(D41:D46))/SQRT(COUNT(D41:D46))</f>
        <v>3.2266503299982922E-2</v>
      </c>
      <c r="G47">
        <f>AVERAGE(G41:G46)</f>
        <v>0.79510982508918537</v>
      </c>
      <c r="H47">
        <f>(STDEV(G41:G46))/SQRT(COUNT(G41:G46))</f>
        <v>3.8149984407300899E-2</v>
      </c>
      <c r="J47">
        <f>AVERAGE(J41:J46)</f>
        <v>0.74798739272423476</v>
      </c>
      <c r="K47">
        <f>(STDEV(J41:J46))/SQRT(COUNT(J41:J46))</f>
        <v>3.3155331779024078E-2</v>
      </c>
      <c r="M47">
        <f>AVERAGE(M41:M46)</f>
        <v>1</v>
      </c>
      <c r="N47">
        <v>138</v>
      </c>
      <c r="O47">
        <v>111</v>
      </c>
      <c r="P47">
        <f t="shared" si="12"/>
        <v>0.80434782608695654</v>
      </c>
      <c r="Q47">
        <v>101</v>
      </c>
      <c r="R47">
        <v>100</v>
      </c>
      <c r="S47">
        <f t="shared" si="13"/>
        <v>0.99009900990099009</v>
      </c>
    </row>
    <row r="48" spans="1:20">
      <c r="A48" t="s">
        <v>16</v>
      </c>
      <c r="B48" t="s">
        <v>11</v>
      </c>
      <c r="P48">
        <f>AVERAGE(P42:P47)</f>
        <v>0.83774555352846602</v>
      </c>
      <c r="Q48">
        <f>(STDEV(P42:P47))/SQRT(COUNT(P42:P47))</f>
        <v>2.3587472350807465E-2</v>
      </c>
      <c r="S48">
        <f>AVERAGE(S42:S47)</f>
        <v>0.98324536696678344</v>
      </c>
      <c r="T48">
        <f>(STDEV(S42:S47))/SQRT(COUNT(S42:S47))</f>
        <v>1.0864494295930099E-2</v>
      </c>
    </row>
    <row r="49" spans="1:20">
      <c r="A49" t="s">
        <v>15</v>
      </c>
      <c r="B49" t="s">
        <v>0</v>
      </c>
      <c r="E49" t="s">
        <v>1</v>
      </c>
      <c r="H49" t="s">
        <v>2</v>
      </c>
      <c r="K49" t="s">
        <v>3</v>
      </c>
      <c r="N49" t="s">
        <v>11</v>
      </c>
    </row>
    <row r="50" spans="1:20">
      <c r="A50" t="s">
        <v>17</v>
      </c>
      <c r="B50" t="s">
        <v>4</v>
      </c>
      <c r="C50" t="s">
        <v>5</v>
      </c>
      <c r="D50" t="s">
        <v>18</v>
      </c>
      <c r="E50" t="s">
        <v>4</v>
      </c>
      <c r="F50" t="s">
        <v>5</v>
      </c>
      <c r="G50" t="s">
        <v>18</v>
      </c>
      <c r="H50" t="s">
        <v>4</v>
      </c>
      <c r="I50" t="s">
        <v>5</v>
      </c>
      <c r="K50" t="s">
        <v>4</v>
      </c>
      <c r="L50" t="s">
        <v>5</v>
      </c>
      <c r="N50" t="s">
        <v>13</v>
      </c>
      <c r="Q50" t="s">
        <v>14</v>
      </c>
    </row>
    <row r="51" spans="1:20">
      <c r="A51" t="s">
        <v>22</v>
      </c>
      <c r="B51">
        <v>15</v>
      </c>
      <c r="C51">
        <v>12</v>
      </c>
      <c r="D51">
        <f t="shared" si="0"/>
        <v>0.8</v>
      </c>
      <c r="E51">
        <v>42</v>
      </c>
      <c r="F51">
        <v>34</v>
      </c>
      <c r="G51">
        <f t="shared" si="1"/>
        <v>0.80952380952380953</v>
      </c>
      <c r="H51">
        <v>15</v>
      </c>
      <c r="I51">
        <v>13</v>
      </c>
      <c r="J51">
        <f t="shared" si="2"/>
        <v>0.8666666666666667</v>
      </c>
      <c r="K51">
        <v>9</v>
      </c>
      <c r="L51">
        <v>9</v>
      </c>
      <c r="M51">
        <f t="shared" si="3"/>
        <v>1</v>
      </c>
      <c r="N51" t="s">
        <v>4</v>
      </c>
      <c r="O51" t="s">
        <v>5</v>
      </c>
      <c r="Q51" t="s">
        <v>4</v>
      </c>
      <c r="R51" t="s">
        <v>5</v>
      </c>
    </row>
    <row r="52" spans="1:20">
      <c r="A52" t="s">
        <v>23</v>
      </c>
      <c r="B52">
        <v>9</v>
      </c>
      <c r="C52">
        <v>7</v>
      </c>
      <c r="D52">
        <f t="shared" si="0"/>
        <v>0.77777777777777779</v>
      </c>
      <c r="E52">
        <v>25</v>
      </c>
      <c r="F52">
        <v>21</v>
      </c>
      <c r="G52">
        <f t="shared" si="1"/>
        <v>0.84</v>
      </c>
      <c r="H52">
        <v>23</v>
      </c>
      <c r="I52">
        <v>14</v>
      </c>
      <c r="J52">
        <f t="shared" si="2"/>
        <v>0.60869565217391308</v>
      </c>
      <c r="K52">
        <v>10</v>
      </c>
      <c r="L52">
        <v>10</v>
      </c>
      <c r="M52">
        <f t="shared" si="3"/>
        <v>1</v>
      </c>
      <c r="N52">
        <v>51</v>
      </c>
      <c r="O52">
        <v>36</v>
      </c>
      <c r="P52">
        <f t="shared" ref="P52:P57" si="14">O52/N52</f>
        <v>0.70588235294117652</v>
      </c>
      <c r="Q52">
        <v>48</v>
      </c>
      <c r="R52">
        <v>45</v>
      </c>
      <c r="S52">
        <f t="shared" ref="S52:S57" si="15">R52/Q52</f>
        <v>0.9375</v>
      </c>
    </row>
    <row r="53" spans="1:20">
      <c r="A53" t="s">
        <v>24</v>
      </c>
      <c r="B53">
        <v>4</v>
      </c>
      <c r="C53">
        <v>3</v>
      </c>
      <c r="D53">
        <f t="shared" si="0"/>
        <v>0.75</v>
      </c>
      <c r="E53">
        <v>44</v>
      </c>
      <c r="F53">
        <v>41</v>
      </c>
      <c r="G53">
        <f t="shared" si="1"/>
        <v>0.93181818181818177</v>
      </c>
      <c r="H53">
        <v>24</v>
      </c>
      <c r="I53">
        <v>18</v>
      </c>
      <c r="J53">
        <f t="shared" si="2"/>
        <v>0.75</v>
      </c>
      <c r="K53">
        <v>22</v>
      </c>
      <c r="L53">
        <v>22</v>
      </c>
      <c r="M53">
        <f t="shared" si="3"/>
        <v>1</v>
      </c>
      <c r="N53">
        <v>136</v>
      </c>
      <c r="O53">
        <v>95</v>
      </c>
      <c r="P53">
        <f t="shared" si="14"/>
        <v>0.69852941176470584</v>
      </c>
      <c r="Q53">
        <v>19</v>
      </c>
      <c r="R53">
        <v>19</v>
      </c>
      <c r="S53">
        <f t="shared" si="15"/>
        <v>1</v>
      </c>
    </row>
    <row r="54" spans="1:20">
      <c r="A54" t="s">
        <v>25</v>
      </c>
      <c r="B54">
        <v>25</v>
      </c>
      <c r="C54">
        <v>18</v>
      </c>
      <c r="D54">
        <f t="shared" si="0"/>
        <v>0.72</v>
      </c>
      <c r="E54">
        <v>44</v>
      </c>
      <c r="F54">
        <v>37</v>
      </c>
      <c r="G54">
        <f t="shared" si="1"/>
        <v>0.84090909090909094</v>
      </c>
      <c r="H54">
        <v>9</v>
      </c>
      <c r="I54">
        <v>7</v>
      </c>
      <c r="J54">
        <f t="shared" si="2"/>
        <v>0.77777777777777779</v>
      </c>
      <c r="K54">
        <v>11</v>
      </c>
      <c r="L54">
        <v>11</v>
      </c>
      <c r="M54">
        <f t="shared" si="3"/>
        <v>1</v>
      </c>
      <c r="N54">
        <v>37</v>
      </c>
      <c r="O54">
        <v>31</v>
      </c>
      <c r="P54">
        <f t="shared" si="14"/>
        <v>0.83783783783783783</v>
      </c>
      <c r="Q54">
        <v>34</v>
      </c>
      <c r="R54">
        <v>33</v>
      </c>
      <c r="S54">
        <f t="shared" si="15"/>
        <v>0.97058823529411764</v>
      </c>
    </row>
    <row r="55" spans="1:20">
      <c r="A55" t="s">
        <v>26</v>
      </c>
      <c r="B55">
        <v>9</v>
      </c>
      <c r="C55">
        <v>8</v>
      </c>
      <c r="D55">
        <f t="shared" si="0"/>
        <v>0.88888888888888884</v>
      </c>
      <c r="E55">
        <v>35</v>
      </c>
      <c r="F55">
        <v>30</v>
      </c>
      <c r="G55">
        <f t="shared" si="1"/>
        <v>0.8571428571428571</v>
      </c>
      <c r="H55">
        <v>15</v>
      </c>
      <c r="I55">
        <v>12</v>
      </c>
      <c r="J55">
        <f t="shared" si="2"/>
        <v>0.8</v>
      </c>
      <c r="K55">
        <v>11</v>
      </c>
      <c r="L55">
        <v>11</v>
      </c>
      <c r="M55">
        <f t="shared" si="3"/>
        <v>1</v>
      </c>
      <c r="N55">
        <v>39</v>
      </c>
      <c r="O55">
        <v>27</v>
      </c>
      <c r="P55">
        <f t="shared" si="14"/>
        <v>0.69230769230769229</v>
      </c>
      <c r="Q55">
        <v>58</v>
      </c>
      <c r="R55">
        <v>54</v>
      </c>
      <c r="S55">
        <f t="shared" si="15"/>
        <v>0.93103448275862066</v>
      </c>
    </row>
    <row r="56" spans="1:20">
      <c r="A56" t="s">
        <v>27</v>
      </c>
      <c r="B56">
        <v>20</v>
      </c>
      <c r="C56">
        <v>16</v>
      </c>
      <c r="D56">
        <f t="shared" si="0"/>
        <v>0.8</v>
      </c>
      <c r="E56">
        <v>40</v>
      </c>
      <c r="F56">
        <v>34</v>
      </c>
      <c r="G56">
        <f t="shared" si="1"/>
        <v>0.85</v>
      </c>
      <c r="H56">
        <v>8</v>
      </c>
      <c r="I56">
        <v>6</v>
      </c>
      <c r="J56">
        <f t="shared" si="2"/>
        <v>0.75</v>
      </c>
      <c r="K56">
        <v>13</v>
      </c>
      <c r="L56">
        <v>13</v>
      </c>
      <c r="M56">
        <f t="shared" si="3"/>
        <v>1</v>
      </c>
      <c r="N56">
        <v>41</v>
      </c>
      <c r="O56">
        <v>28</v>
      </c>
      <c r="P56">
        <f t="shared" si="14"/>
        <v>0.68292682926829273</v>
      </c>
      <c r="Q56">
        <v>78</v>
      </c>
      <c r="R56">
        <v>74</v>
      </c>
      <c r="S56">
        <f t="shared" si="15"/>
        <v>0.94871794871794868</v>
      </c>
    </row>
    <row r="57" spans="1:20">
      <c r="D57">
        <f>AVERAGE(D51:D56)</f>
        <v>0.7894444444444445</v>
      </c>
      <c r="E57">
        <f>(STDEV(D51:D56))/SQRT(COUNT(D51:D56))</f>
        <v>2.3541837375104874E-2</v>
      </c>
      <c r="G57">
        <f>AVERAGE(G51:G56)</f>
        <v>0.85489898989898983</v>
      </c>
      <c r="H57">
        <f>(STDEV(G51:G56))/SQRT(COUNT(G51:G56))</f>
        <v>1.6755298958417018E-2</v>
      </c>
      <c r="J57">
        <f>AVERAGE(J51:J56)</f>
        <v>0.75885668276972629</v>
      </c>
      <c r="K57">
        <f>(STDEV(J51:J56))/SQRT(COUNT(J51:J56))</f>
        <v>3.482288030679296E-2</v>
      </c>
      <c r="M57">
        <f>AVERAGE(M51:M56)</f>
        <v>1</v>
      </c>
      <c r="N57">
        <v>63</v>
      </c>
      <c r="O57">
        <v>39</v>
      </c>
      <c r="P57">
        <f t="shared" si="14"/>
        <v>0.61904761904761907</v>
      </c>
      <c r="Q57">
        <v>33</v>
      </c>
      <c r="R57">
        <v>34</v>
      </c>
      <c r="S57">
        <f t="shared" si="15"/>
        <v>1.0303030303030303</v>
      </c>
    </row>
    <row r="58" spans="1:20">
      <c r="P58">
        <f>AVERAGE(P52:P57)</f>
        <v>0.70608862386122073</v>
      </c>
      <c r="Q58">
        <f>(STDEV(P52:P57))/SQRT(COUNT(P52:P57))</f>
        <v>2.9278865495369663E-2</v>
      </c>
      <c r="S58">
        <f>AVERAGE(S52:S57)</f>
        <v>0.9696906161789528</v>
      </c>
      <c r="T58">
        <f>(STDEV(S52:S57))/SQRT(COUNT(S52:S57))</f>
        <v>1.587840715674085E-2</v>
      </c>
    </row>
    <row r="59" spans="1:20">
      <c r="A59" t="s">
        <v>16</v>
      </c>
      <c r="B59" t="s">
        <v>12</v>
      </c>
      <c r="N59" t="s">
        <v>12</v>
      </c>
    </row>
    <row r="60" spans="1:20">
      <c r="A60" t="s">
        <v>15</v>
      </c>
      <c r="B60" t="s">
        <v>0</v>
      </c>
      <c r="E60" t="s">
        <v>1</v>
      </c>
      <c r="H60" t="s">
        <v>2</v>
      </c>
      <c r="K60" t="s">
        <v>3</v>
      </c>
      <c r="N60" t="s">
        <v>13</v>
      </c>
      <c r="Q60" t="s">
        <v>14</v>
      </c>
    </row>
    <row r="61" spans="1:20">
      <c r="A61" t="s">
        <v>17</v>
      </c>
      <c r="B61" t="s">
        <v>4</v>
      </c>
      <c r="C61" t="s">
        <v>5</v>
      </c>
      <c r="D61" t="s">
        <v>18</v>
      </c>
      <c r="E61" t="s">
        <v>4</v>
      </c>
      <c r="F61" t="s">
        <v>5</v>
      </c>
      <c r="G61" t="s">
        <v>18</v>
      </c>
      <c r="H61" t="s">
        <v>4</v>
      </c>
      <c r="I61" t="s">
        <v>5</v>
      </c>
      <c r="K61" t="s">
        <v>4</v>
      </c>
      <c r="L61" t="s">
        <v>5</v>
      </c>
      <c r="N61" t="s">
        <v>4</v>
      </c>
      <c r="O61" t="s">
        <v>5</v>
      </c>
      <c r="Q61" t="s">
        <v>4</v>
      </c>
      <c r="R61" t="s">
        <v>5</v>
      </c>
    </row>
    <row r="62" spans="1:20">
      <c r="A62" t="s">
        <v>22</v>
      </c>
      <c r="B62">
        <v>259</v>
      </c>
      <c r="C62">
        <v>199</v>
      </c>
      <c r="D62">
        <f t="shared" ref="D62:D67" si="16">C62/B62</f>
        <v>0.76833976833976836</v>
      </c>
      <c r="E62">
        <v>218</v>
      </c>
      <c r="F62">
        <v>146</v>
      </c>
      <c r="G62">
        <f t="shared" ref="G62:G67" si="17">F62/E62</f>
        <v>0.66972477064220182</v>
      </c>
      <c r="H62">
        <v>195</v>
      </c>
      <c r="I62">
        <v>121</v>
      </c>
      <c r="J62">
        <f t="shared" ref="J62:J67" si="18">I62/H62</f>
        <v>0.62051282051282053</v>
      </c>
      <c r="K62">
        <v>189</v>
      </c>
      <c r="L62">
        <v>196</v>
      </c>
      <c r="M62">
        <f t="shared" ref="M62:M67" si="19">L62/K62</f>
        <v>1.037037037037037</v>
      </c>
      <c r="N62">
        <v>83</v>
      </c>
      <c r="O62">
        <v>58</v>
      </c>
      <c r="P62">
        <f t="shared" ref="P62:P67" si="20">O62/N62</f>
        <v>0.6987951807228916</v>
      </c>
      <c r="Q62">
        <v>80</v>
      </c>
      <c r="R62">
        <v>80</v>
      </c>
      <c r="S62">
        <f t="shared" ref="S62:S67" si="21">R62/Q62</f>
        <v>1</v>
      </c>
    </row>
    <row r="63" spans="1:20">
      <c r="A63" t="s">
        <v>23</v>
      </c>
      <c r="B63">
        <v>189</v>
      </c>
      <c r="C63">
        <v>167</v>
      </c>
      <c r="D63">
        <f t="shared" si="16"/>
        <v>0.8835978835978836</v>
      </c>
      <c r="E63">
        <v>179</v>
      </c>
      <c r="F63">
        <v>125</v>
      </c>
      <c r="G63">
        <f t="shared" si="17"/>
        <v>0.6983240223463687</v>
      </c>
      <c r="H63">
        <v>226</v>
      </c>
      <c r="I63">
        <v>118</v>
      </c>
      <c r="J63">
        <f t="shared" si="18"/>
        <v>0.52212389380530977</v>
      </c>
      <c r="K63">
        <v>143</v>
      </c>
      <c r="L63">
        <v>143</v>
      </c>
      <c r="M63">
        <f t="shared" si="19"/>
        <v>1</v>
      </c>
      <c r="N63">
        <v>55</v>
      </c>
      <c r="O63">
        <v>38</v>
      </c>
      <c r="P63">
        <f t="shared" si="20"/>
        <v>0.69090909090909092</v>
      </c>
      <c r="Q63">
        <v>57</v>
      </c>
      <c r="R63">
        <v>54</v>
      </c>
      <c r="S63">
        <f t="shared" si="21"/>
        <v>0.94736842105263153</v>
      </c>
    </row>
    <row r="64" spans="1:20">
      <c r="A64" t="s">
        <v>24</v>
      </c>
      <c r="B64">
        <v>142</v>
      </c>
      <c r="C64">
        <v>106</v>
      </c>
      <c r="D64">
        <f t="shared" si="16"/>
        <v>0.74647887323943662</v>
      </c>
      <c r="E64">
        <v>175</v>
      </c>
      <c r="F64">
        <v>119</v>
      </c>
      <c r="G64">
        <f t="shared" si="17"/>
        <v>0.68</v>
      </c>
      <c r="H64">
        <v>61</v>
      </c>
      <c r="I64">
        <v>28</v>
      </c>
      <c r="J64">
        <f t="shared" si="18"/>
        <v>0.45901639344262296</v>
      </c>
      <c r="K64">
        <v>179</v>
      </c>
      <c r="L64">
        <v>180</v>
      </c>
      <c r="M64">
        <f t="shared" si="19"/>
        <v>1.005586592178771</v>
      </c>
      <c r="N64">
        <v>93</v>
      </c>
      <c r="O64">
        <v>56</v>
      </c>
      <c r="P64">
        <f t="shared" si="20"/>
        <v>0.60215053763440862</v>
      </c>
      <c r="Q64">
        <v>46</v>
      </c>
      <c r="R64">
        <v>43</v>
      </c>
      <c r="S64">
        <f t="shared" si="21"/>
        <v>0.93478260869565222</v>
      </c>
    </row>
    <row r="65" spans="1:20">
      <c r="A65" t="s">
        <v>25</v>
      </c>
      <c r="B65">
        <v>210</v>
      </c>
      <c r="C65">
        <v>168</v>
      </c>
      <c r="D65">
        <f t="shared" si="16"/>
        <v>0.8</v>
      </c>
      <c r="E65">
        <v>295</v>
      </c>
      <c r="F65">
        <v>159</v>
      </c>
      <c r="G65">
        <f t="shared" si="17"/>
        <v>0.53898305084745768</v>
      </c>
      <c r="H65">
        <v>157</v>
      </c>
      <c r="I65">
        <v>115</v>
      </c>
      <c r="J65">
        <f t="shared" si="18"/>
        <v>0.73248407643312097</v>
      </c>
      <c r="K65">
        <v>234</v>
      </c>
      <c r="L65">
        <v>225</v>
      </c>
      <c r="M65">
        <f t="shared" si="19"/>
        <v>0.96153846153846156</v>
      </c>
      <c r="N65">
        <v>50</v>
      </c>
      <c r="O65">
        <v>37</v>
      </c>
      <c r="P65">
        <f t="shared" si="20"/>
        <v>0.74</v>
      </c>
      <c r="Q65">
        <v>50</v>
      </c>
      <c r="R65">
        <v>50</v>
      </c>
      <c r="S65">
        <f t="shared" si="21"/>
        <v>1</v>
      </c>
    </row>
    <row r="66" spans="1:20">
      <c r="A66" t="s">
        <v>26</v>
      </c>
      <c r="B66">
        <v>151</v>
      </c>
      <c r="C66">
        <v>72</v>
      </c>
      <c r="D66">
        <f t="shared" si="16"/>
        <v>0.47682119205298013</v>
      </c>
      <c r="E66">
        <v>229</v>
      </c>
      <c r="F66">
        <v>176</v>
      </c>
      <c r="G66">
        <f t="shared" si="17"/>
        <v>0.76855895196506552</v>
      </c>
      <c r="H66">
        <v>239</v>
      </c>
      <c r="I66">
        <v>99</v>
      </c>
      <c r="J66">
        <f t="shared" si="18"/>
        <v>0.41422594142259417</v>
      </c>
      <c r="K66">
        <v>266</v>
      </c>
      <c r="L66">
        <v>263</v>
      </c>
      <c r="M66">
        <f t="shared" si="19"/>
        <v>0.98872180451127822</v>
      </c>
      <c r="N66">
        <v>91</v>
      </c>
      <c r="O66">
        <v>54</v>
      </c>
      <c r="P66">
        <f t="shared" si="20"/>
        <v>0.59340659340659341</v>
      </c>
      <c r="Q66">
        <v>41</v>
      </c>
      <c r="R66">
        <v>36</v>
      </c>
      <c r="S66">
        <f t="shared" si="21"/>
        <v>0.87804878048780488</v>
      </c>
    </row>
    <row r="67" spans="1:20">
      <c r="A67" t="s">
        <v>27</v>
      </c>
      <c r="B67">
        <v>152</v>
      </c>
      <c r="C67">
        <v>88</v>
      </c>
      <c r="D67">
        <f t="shared" si="16"/>
        <v>0.57894736842105265</v>
      </c>
      <c r="E67">
        <v>298</v>
      </c>
      <c r="F67">
        <v>168</v>
      </c>
      <c r="G67">
        <f t="shared" si="17"/>
        <v>0.56375838926174493</v>
      </c>
      <c r="H67">
        <v>227</v>
      </c>
      <c r="I67">
        <v>111</v>
      </c>
      <c r="J67">
        <f t="shared" si="18"/>
        <v>0.48898678414096919</v>
      </c>
      <c r="K67">
        <v>131</v>
      </c>
      <c r="L67">
        <v>116</v>
      </c>
      <c r="M67">
        <f t="shared" si="19"/>
        <v>0.8854961832061069</v>
      </c>
      <c r="N67">
        <v>135</v>
      </c>
      <c r="O67">
        <v>61</v>
      </c>
      <c r="P67">
        <f t="shared" si="20"/>
        <v>0.45185185185185184</v>
      </c>
      <c r="Q67">
        <v>77</v>
      </c>
      <c r="R67">
        <v>76</v>
      </c>
      <c r="S67">
        <f t="shared" si="21"/>
        <v>0.98701298701298701</v>
      </c>
    </row>
    <row r="68" spans="1:20">
      <c r="D68">
        <f>AVERAGE(D62:D67)</f>
        <v>0.7090308476085202</v>
      </c>
      <c r="E68">
        <f>(STDEV(D62:D67))/SQRT(COUNT(D62:D67))</f>
        <v>6.1782407186737387E-2</v>
      </c>
      <c r="G68">
        <f>AVERAGE(G62:G67)</f>
        <v>0.65322486417713976</v>
      </c>
      <c r="H68">
        <f>(STDEV(G62:G67))/SQRT(COUNT(G62:G67))</f>
        <v>3.529895311562594E-2</v>
      </c>
      <c r="J68">
        <f>AVERAGE(J62:J67)</f>
        <v>0.53955831829290635</v>
      </c>
      <c r="K68">
        <f>(STDEV(J62:J67))/SQRT(COUNT(J62:J67))</f>
        <v>4.789941723998168E-2</v>
      </c>
      <c r="M68">
        <f>AVERAGE(M62:M67)</f>
        <v>0.97973001307860919</v>
      </c>
      <c r="N68">
        <f>(STDEV(M62:M67))/SQRT(COUNT(M62:M67))</f>
        <v>2.1334892860112413E-2</v>
      </c>
      <c r="P68">
        <f>AVERAGE(P62:P67)</f>
        <v>0.62951887575413934</v>
      </c>
      <c r="Q68">
        <f>(STDEV(P62:P67))/SQRT(COUNT(P62:P67))</f>
        <v>4.2580409427969229E-2</v>
      </c>
      <c r="S68">
        <f>AVERAGE(S62:S67)</f>
        <v>0.95786879954151261</v>
      </c>
      <c r="T68">
        <f>(STDEV(S62:S67))/SQRT(COUNT(S62:S67))</f>
        <v>1.9505490992226142E-2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eawag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Fredrik Inglis</dc:creator>
  <cp:lastModifiedBy>Robert Fredrik Inglis</cp:lastModifiedBy>
  <dcterms:created xsi:type="dcterms:W3CDTF">2012-03-06T09:29:36Z</dcterms:created>
  <dcterms:modified xsi:type="dcterms:W3CDTF">2013-04-03T12:34:29Z</dcterms:modified>
</cp:coreProperties>
</file>