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823"/>
  <workbookPr hidePivotFieldList="1" autoCompressPictures="0"/>
  <bookViews>
    <workbookView xWindow="0" yWindow="0" windowWidth="22040" windowHeight="15620"/>
  </bookViews>
  <sheets>
    <sheet name="Appendix1_22May.csv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6" i="2" l="1"/>
  <c r="O53" i="2"/>
  <c r="O55" i="2"/>
  <c r="O48" i="2"/>
  <c r="O50" i="2"/>
  <c r="O49" i="2"/>
  <c r="O47" i="2"/>
  <c r="O54" i="2"/>
</calcChain>
</file>

<file path=xl/sharedStrings.xml><?xml version="1.0" encoding="utf-8"?>
<sst xmlns="http://schemas.openxmlformats.org/spreadsheetml/2006/main" count="1882" uniqueCount="909">
  <si>
    <t>Family</t>
  </si>
  <si>
    <t>gene</t>
  </si>
  <si>
    <t>Region</t>
  </si>
  <si>
    <t>Notes</t>
  </si>
  <si>
    <t>Neotropics</t>
  </si>
  <si>
    <t>Thraupidae</t>
  </si>
  <si>
    <t>AY039300.1</t>
  </si>
  <si>
    <t>AY180913.1</t>
  </si>
  <si>
    <t>ND2</t>
  </si>
  <si>
    <t>allopatric</t>
  </si>
  <si>
    <t>Garcia-Moreno et al. 1999</t>
  </si>
  <si>
    <t>Trochilidae</t>
  </si>
  <si>
    <t>AF022665.1</t>
  </si>
  <si>
    <t>AF022664.1</t>
  </si>
  <si>
    <t>cyt b</t>
  </si>
  <si>
    <t>Lovette et al. 2010</t>
  </si>
  <si>
    <t>Parulidae</t>
  </si>
  <si>
    <t>GU932119.1</t>
  </si>
  <si>
    <t>GU932121.1</t>
  </si>
  <si>
    <t>ND2 + more (~4,500 bp)</t>
  </si>
  <si>
    <t>Sedano &amp; Burns 2010</t>
  </si>
  <si>
    <t>AY383104.1</t>
  </si>
  <si>
    <t>AY383132.1</t>
  </si>
  <si>
    <t>McGuire et al. 2007</t>
  </si>
  <si>
    <t>AY830529.1</t>
  </si>
  <si>
    <t>GU167256.1</t>
  </si>
  <si>
    <t>Derryberry et al. 2011</t>
  </si>
  <si>
    <t>Furnaridae</t>
  </si>
  <si>
    <t>JF975229.1</t>
  </si>
  <si>
    <t>JF975230.1</t>
  </si>
  <si>
    <t>Mauck &amp; Burns 2009</t>
  </si>
  <si>
    <t>EU647901.1</t>
  </si>
  <si>
    <t>EU647899.1</t>
  </si>
  <si>
    <t>Emberizidae</t>
  </si>
  <si>
    <t>DQ459507.1</t>
  </si>
  <si>
    <t>FJ222659.1</t>
  </si>
  <si>
    <t>JF975179.1</t>
  </si>
  <si>
    <t>JF975180.1</t>
  </si>
  <si>
    <t>JF975278.1</t>
  </si>
  <si>
    <t>HM125595.1</t>
  </si>
  <si>
    <t>EU647937.1</t>
  </si>
  <si>
    <t>EF529848.1</t>
  </si>
  <si>
    <t>HM125623.1</t>
  </si>
  <si>
    <t>JF975228.1</t>
  </si>
  <si>
    <t>JF975221.1</t>
  </si>
  <si>
    <t>JF975223.1</t>
  </si>
  <si>
    <t>JF975216.1</t>
  </si>
  <si>
    <t>JF975217.1</t>
  </si>
  <si>
    <t>EU647932.1</t>
  </si>
  <si>
    <t>EU647934.1</t>
  </si>
  <si>
    <t>EU042548.1</t>
  </si>
  <si>
    <t>AY830478.1</t>
  </si>
  <si>
    <t>Miller et al. 2007</t>
  </si>
  <si>
    <t>Turdidae</t>
  </si>
  <si>
    <t>DQ469614.1</t>
  </si>
  <si>
    <t>DQ469615.1</t>
  </si>
  <si>
    <t>Brumfield and Edwards 2007</t>
  </si>
  <si>
    <t>Thamnophilidae</t>
  </si>
  <si>
    <t>EF030301.1</t>
  </si>
  <si>
    <t>EF030307.1</t>
  </si>
  <si>
    <t>JQ282480.1</t>
  </si>
  <si>
    <t>JQ282436.1</t>
  </si>
  <si>
    <t>JF975192.1</t>
  </si>
  <si>
    <t>JF975191</t>
  </si>
  <si>
    <t>EU648014.1</t>
  </si>
  <si>
    <t>EU648016.1</t>
  </si>
  <si>
    <t>GU932059.1</t>
  </si>
  <si>
    <t>GU932060.1</t>
  </si>
  <si>
    <t>GU932116.1</t>
  </si>
  <si>
    <t>GU932117.1</t>
  </si>
  <si>
    <t>JF975315.1</t>
  </si>
  <si>
    <t>JF975316.1</t>
  </si>
  <si>
    <t>JF975297.1</t>
  </si>
  <si>
    <t>JF975298.1</t>
  </si>
  <si>
    <t>JF975272.1</t>
  </si>
  <si>
    <t>JF975273.1</t>
  </si>
  <si>
    <t>JF975292.1</t>
  </si>
  <si>
    <t>JF975294.1</t>
  </si>
  <si>
    <t>EU648041.1</t>
  </si>
  <si>
    <t>EU648042.1</t>
  </si>
  <si>
    <t>EU647940.1</t>
  </si>
  <si>
    <t>EU647926.1</t>
  </si>
  <si>
    <t>GU932122.1</t>
  </si>
  <si>
    <t>GU932124.1</t>
  </si>
  <si>
    <t>Bonaccorso 2009</t>
  </si>
  <si>
    <t>Corvidae</t>
  </si>
  <si>
    <t>FJ598178.1</t>
  </si>
  <si>
    <t>FJ598180.1</t>
  </si>
  <si>
    <t>JF975198.1</t>
  </si>
  <si>
    <t>JF975199.1</t>
  </si>
  <si>
    <t>GU932053.1</t>
  </si>
  <si>
    <t>GU932054.1</t>
  </si>
  <si>
    <t>Ribas et al. 2007</t>
  </si>
  <si>
    <t>Psittacidae</t>
  </si>
  <si>
    <t>EF517650.1</t>
  </si>
  <si>
    <t>EF517652.1</t>
  </si>
  <si>
    <t>GU932048.1</t>
  </si>
  <si>
    <t>GU932051.1</t>
  </si>
  <si>
    <t>EU364965.1</t>
  </si>
  <si>
    <t>EU364967.1</t>
  </si>
  <si>
    <t>COII</t>
  </si>
  <si>
    <t>EU042578.1</t>
  </si>
  <si>
    <t>EU042580.1</t>
  </si>
  <si>
    <t>JF975300.1</t>
  </si>
  <si>
    <t>JF975288.1</t>
  </si>
  <si>
    <t>AY039295.1</t>
  </si>
  <si>
    <t>AY039296.1</t>
  </si>
  <si>
    <t>GU932057.1</t>
  </si>
  <si>
    <t>GU932056.1</t>
  </si>
  <si>
    <t>EU648037.1</t>
  </si>
  <si>
    <t>EU648039.1</t>
  </si>
  <si>
    <t>JF975311.1</t>
  </si>
  <si>
    <t>JF975312.1</t>
  </si>
  <si>
    <t>AF290118.1</t>
  </si>
  <si>
    <t>EU647931.1</t>
  </si>
  <si>
    <t>GU932068.1</t>
  </si>
  <si>
    <t>GU932070.1</t>
  </si>
  <si>
    <t>FJ799872.1</t>
  </si>
  <si>
    <t>FJ799871.1</t>
  </si>
  <si>
    <t>GU215414.1</t>
  </si>
  <si>
    <t>EF529907.1</t>
  </si>
  <si>
    <t>HM449828.1</t>
  </si>
  <si>
    <t>JF975308.1</t>
  </si>
  <si>
    <t>EF030297.1</t>
  </si>
  <si>
    <t>EF030311.1</t>
  </si>
  <si>
    <t>Parra et al. 2009</t>
  </si>
  <si>
    <t>AY830475.1</t>
  </si>
  <si>
    <t>FJ903522.1</t>
  </si>
  <si>
    <t>AY830491.1</t>
  </si>
  <si>
    <t>AY830492.1</t>
  </si>
  <si>
    <t>FJ598177.1</t>
  </si>
  <si>
    <t>DQ912606.1</t>
  </si>
  <si>
    <t>HM125585.1</t>
  </si>
  <si>
    <t>JF975283.1</t>
  </si>
  <si>
    <t>EU648066.1</t>
  </si>
  <si>
    <t>EU648069.1</t>
  </si>
  <si>
    <t>EU648029.1</t>
  </si>
  <si>
    <t>EU648030.1</t>
  </si>
  <si>
    <t>FJ598154.1</t>
  </si>
  <si>
    <t>FJ598168.1</t>
  </si>
  <si>
    <t>Burns 1998</t>
  </si>
  <si>
    <t>Cardinalidae</t>
  </si>
  <si>
    <t>EF529999.1</t>
  </si>
  <si>
    <t>AF006247.1</t>
  </si>
  <si>
    <t>JF974703.1</t>
  </si>
  <si>
    <t>JF974704.1</t>
  </si>
  <si>
    <t>ND3</t>
  </si>
  <si>
    <t>FJ598176.1</t>
  </si>
  <si>
    <t>FJ598174.1</t>
  </si>
  <si>
    <t>EU648019.1</t>
  </si>
  <si>
    <t>EU648020.1</t>
  </si>
  <si>
    <t>Outlaw et al. 2003</t>
  </si>
  <si>
    <t>AY049518.1</t>
  </si>
  <si>
    <t>AY049522.1</t>
  </si>
  <si>
    <t>AY830490.1</t>
  </si>
  <si>
    <t>EU042560.1</t>
  </si>
  <si>
    <t>NA</t>
  </si>
  <si>
    <t>Garcia-Moreno &amp; Arctander 1998</t>
  </si>
  <si>
    <t>Tyrannidae</t>
  </si>
  <si>
    <t>Bates &amp; Zink 1994</t>
  </si>
  <si>
    <t>Pipridae</t>
  </si>
  <si>
    <t>Burns &amp; Racicot 2009</t>
  </si>
  <si>
    <t>U15714.1</t>
  </si>
  <si>
    <t>FJ799850.1</t>
  </si>
  <si>
    <t>JQ174425.1</t>
  </si>
  <si>
    <t>JQ176629.1</t>
  </si>
  <si>
    <t>COI</t>
  </si>
  <si>
    <t>DQ459544.1</t>
  </si>
  <si>
    <t>AF015838.1</t>
  </si>
  <si>
    <t>JQ175236.1</t>
  </si>
  <si>
    <t>JQ175239.1</t>
  </si>
  <si>
    <t>HQ014519.1</t>
  </si>
  <si>
    <t>GU215382.1</t>
  </si>
  <si>
    <t>Icteridae</t>
  </si>
  <si>
    <t>AF089049.1</t>
  </si>
  <si>
    <t>AF089048.1</t>
  </si>
  <si>
    <t>Moore et al. 2006</t>
  </si>
  <si>
    <t>Picidae</t>
  </si>
  <si>
    <t>AY942892.1</t>
  </si>
  <si>
    <t>AY927212.1</t>
  </si>
  <si>
    <t>Patane et al. 2009</t>
  </si>
  <si>
    <t>Ramphastidae</t>
  </si>
  <si>
    <t>GQ457997.1</t>
  </si>
  <si>
    <t>AY959841.1</t>
  </si>
  <si>
    <t>EU648061.1</t>
  </si>
  <si>
    <t>EU648081.1</t>
  </si>
  <si>
    <t>EU647993.1</t>
  </si>
  <si>
    <t>AY383120.1</t>
  </si>
  <si>
    <t>AY830513.1</t>
  </si>
  <si>
    <t>EU042581.1</t>
  </si>
  <si>
    <t>Rheindt et al. 2009</t>
  </si>
  <si>
    <t>EU310973.1</t>
  </si>
  <si>
    <t>EU310975.1</t>
  </si>
  <si>
    <t>EF030289.1</t>
  </si>
  <si>
    <t>EF030291.1</t>
  </si>
  <si>
    <t>JF975189.1</t>
  </si>
  <si>
    <t>JF975201.1</t>
  </si>
  <si>
    <t>AY927209.1</t>
  </si>
  <si>
    <t>AY942893.1</t>
  </si>
  <si>
    <t>GU215200.1</t>
  </si>
  <si>
    <t>AY442999.1</t>
  </si>
  <si>
    <t>Rheindt et al. 2008</t>
  </si>
  <si>
    <t>EU311008.1</t>
  </si>
  <si>
    <t>EU311021.1</t>
  </si>
  <si>
    <t>Miller et al. 2008</t>
  </si>
  <si>
    <t>EF110693.1</t>
  </si>
  <si>
    <t>EF110697.1</t>
  </si>
  <si>
    <t>EU648070.1</t>
  </si>
  <si>
    <t>EU648098.1</t>
  </si>
  <si>
    <t>EU647942.1</t>
  </si>
  <si>
    <t>EU647941.1</t>
  </si>
  <si>
    <t>Dingle et al. 2006</t>
  </si>
  <si>
    <t>Troglodytidae</t>
  </si>
  <si>
    <t>EU983539.1</t>
  </si>
  <si>
    <t>EU983452.1</t>
  </si>
  <si>
    <t>GU932062.1</t>
  </si>
  <si>
    <t>GU932064.1</t>
  </si>
  <si>
    <t>FJ222650.1</t>
  </si>
  <si>
    <t>FJ547250.1</t>
  </si>
  <si>
    <t>AF089015.1</t>
  </si>
  <si>
    <t>AY117710.1</t>
  </si>
  <si>
    <t>EU648073.1</t>
  </si>
  <si>
    <t>EU648068.1</t>
  </si>
  <si>
    <t>GU215311.1</t>
  </si>
  <si>
    <t>FJ799899.1</t>
  </si>
  <si>
    <t>JF975304.1</t>
  </si>
  <si>
    <t>JF975290.1</t>
  </si>
  <si>
    <t>JF975303.1</t>
  </si>
  <si>
    <t>JF975306.1</t>
  </si>
  <si>
    <t>JF975327.1</t>
  </si>
  <si>
    <t>JF975331.1</t>
  </si>
  <si>
    <t>EU648071.1</t>
  </si>
  <si>
    <t>EU648078.1</t>
  </si>
  <si>
    <t>EU154579.1</t>
  </si>
  <si>
    <t>AY329452.1</t>
  </si>
  <si>
    <t>Mann et al. 2006</t>
  </si>
  <si>
    <t>DQ415684.1</t>
  </si>
  <si>
    <t>DQ415687.1</t>
  </si>
  <si>
    <t>AY830511.1</t>
  </si>
  <si>
    <t>EU042584.1</t>
  </si>
  <si>
    <t>EU648018.1</t>
  </si>
  <si>
    <t>EU648017.1</t>
  </si>
  <si>
    <t>DaCosta &amp; Klicka 2008</t>
  </si>
  <si>
    <t>Trogonidae</t>
  </si>
  <si>
    <t>U89201.1</t>
  </si>
  <si>
    <t>FJ899180.1</t>
  </si>
  <si>
    <t>EU042547.1</t>
  </si>
  <si>
    <t>AY830477.1</t>
  </si>
  <si>
    <t>EU042304.1</t>
  </si>
  <si>
    <t>EU042305.1</t>
  </si>
  <si>
    <t>ND4</t>
  </si>
  <si>
    <t>Garcia-Moreno et al. 2006</t>
  </si>
  <si>
    <t>Witt 2004</t>
  </si>
  <si>
    <t>Bucconidae</t>
  </si>
  <si>
    <t>FJ903510.1</t>
  </si>
  <si>
    <t>FJ903502.1</t>
  </si>
  <si>
    <t>AF383020.1</t>
  </si>
  <si>
    <t>EU647914.1</t>
  </si>
  <si>
    <t>AF011760.1</t>
  </si>
  <si>
    <t>AF011768.1</t>
  </si>
  <si>
    <t>EU648006.1</t>
  </si>
  <si>
    <t>EU648008.1</t>
  </si>
  <si>
    <t>EU648010.1</t>
  </si>
  <si>
    <t>EU648012.1</t>
  </si>
  <si>
    <t>EU648064.1</t>
  </si>
  <si>
    <t>EU648076.1</t>
  </si>
  <si>
    <t>Irestedt et al. 2009</t>
  </si>
  <si>
    <t>GQ334236.1</t>
  </si>
  <si>
    <t>U25734.1</t>
  </si>
  <si>
    <t>GQ334256.1</t>
  </si>
  <si>
    <t>U25736.1</t>
  </si>
  <si>
    <t>GQ334228.1</t>
  </si>
  <si>
    <t>GQ334229.1</t>
  </si>
  <si>
    <t>GQ334233.1</t>
  </si>
  <si>
    <t>GQ334237.1</t>
  </si>
  <si>
    <t>GQ334227.1</t>
  </si>
  <si>
    <t>GQ334226.1</t>
  </si>
  <si>
    <t>GQ334247.1</t>
  </si>
  <si>
    <t>GQ334248.1</t>
  </si>
  <si>
    <t>AY443251.1</t>
  </si>
  <si>
    <t>U15207.1</t>
  </si>
  <si>
    <t>Norman et al. 2007</t>
  </si>
  <si>
    <t>DQ673227.1</t>
  </si>
  <si>
    <t>DQ673228.1</t>
  </si>
  <si>
    <t>Two-species genera</t>
  </si>
  <si>
    <t>GQ334231.1</t>
  </si>
  <si>
    <t>GQ334230.1</t>
  </si>
  <si>
    <t>Dumbacher et al. 2008</t>
  </si>
  <si>
    <t>EF592232.1</t>
  </si>
  <si>
    <t>EF592236.1</t>
  </si>
  <si>
    <t>EF592247.1</t>
  </si>
  <si>
    <t>EF592257.1</t>
  </si>
  <si>
    <t>GQ334244.1</t>
  </si>
  <si>
    <t>GQ334245.1</t>
  </si>
  <si>
    <t>DQ673231.1</t>
  </si>
  <si>
    <t>DQ673216.1</t>
  </si>
  <si>
    <t>Driskell et al. 2011</t>
  </si>
  <si>
    <t>JN598692.1</t>
  </si>
  <si>
    <t>JN598689.1</t>
  </si>
  <si>
    <t>U15205.1</t>
  </si>
  <si>
    <t>GQ334246.1</t>
  </si>
  <si>
    <t>Nyari et al. 2009</t>
  </si>
  <si>
    <t>GQ145389.1</t>
  </si>
  <si>
    <t>GQ145402.1</t>
  </si>
  <si>
    <t>FJ808760.1</t>
  </si>
  <si>
    <t>FJ808761.</t>
  </si>
  <si>
    <t>AY488388.1</t>
  </si>
  <si>
    <t>AY488387.1</t>
  </si>
  <si>
    <t>EF592235.1</t>
  </si>
  <si>
    <t>EF592244.1</t>
  </si>
  <si>
    <t>JN597200.1</t>
  </si>
  <si>
    <t>JN597203.1</t>
  </si>
  <si>
    <t>Toon et al. 2011</t>
  </si>
  <si>
    <t>JN620446.1</t>
  </si>
  <si>
    <t>JN620448.1</t>
  </si>
  <si>
    <t>JN597209.1</t>
  </si>
  <si>
    <t>JN597205.1</t>
  </si>
  <si>
    <t>Paradisaeidae</t>
  </si>
  <si>
    <t>Petroicidae</t>
  </si>
  <si>
    <t>Rhipiduridae</t>
  </si>
  <si>
    <t>Machaerirhynchidae</t>
  </si>
  <si>
    <t>Pachycephalidae</t>
  </si>
  <si>
    <t>Pitohuidae</t>
  </si>
  <si>
    <t>Maluridae</t>
  </si>
  <si>
    <t>Meliphagidae</t>
  </si>
  <si>
    <t>Cinclosomatidae</t>
  </si>
  <si>
    <t>Melanocharitidae</t>
  </si>
  <si>
    <t>Ptilonorhynchidae</t>
  </si>
  <si>
    <t>Cnemophilidae</t>
  </si>
  <si>
    <t>Neosittidae</t>
  </si>
  <si>
    <t>Alcedinidae</t>
  </si>
  <si>
    <t>Cracticidae</t>
  </si>
  <si>
    <t>New Guinea</t>
  </si>
  <si>
    <t>X. triangularis replaces X. erythropygius at higher elevations where they co-occur on the Pacific slope of the Western Andes in Colombia</t>
  </si>
  <si>
    <t>P. atrovirens replaces P. angustifrons at higher elevations in the Peruvian Andes where these species co-occur</t>
  </si>
  <si>
    <t>T. divisorius found only on Serra do Divisor on Brazil/Peru border; these uplands have a high elevation of ca. 600 m</t>
  </si>
  <si>
    <t>P. hattamansis replaces P. poliosoma at higher elevations where these species co-occur in the Weyland Mountains</t>
  </si>
  <si>
    <t>P. lorentzi replaces P. schlegelii at higher elevations where these species co-occur in the Snow Mountains</t>
  </si>
  <si>
    <t>Himalayas</t>
  </si>
  <si>
    <t>Syllvidae</t>
  </si>
  <si>
    <t>DQ364119.1</t>
  </si>
  <si>
    <t>DQ364114.1</t>
  </si>
  <si>
    <t>JN808897.1</t>
  </si>
  <si>
    <t>HQ706175.1</t>
  </si>
  <si>
    <t>JN808933.1</t>
  </si>
  <si>
    <t>JN808929.1</t>
  </si>
  <si>
    <t>JN808934.1</t>
  </si>
  <si>
    <t>DQ008512.1</t>
  </si>
  <si>
    <t>Timaliidae</t>
  </si>
  <si>
    <t>JN826459.1</t>
  </si>
  <si>
    <t>JN826464.1</t>
  </si>
  <si>
    <t>GU139517.1</t>
  </si>
  <si>
    <t>JN826466.1</t>
  </si>
  <si>
    <t>GQ996501.1</t>
  </si>
  <si>
    <t>AY220102.1</t>
  </si>
  <si>
    <t>AF346387.1</t>
  </si>
  <si>
    <t>GQ996507.1</t>
  </si>
  <si>
    <t>AY635089.1</t>
  </si>
  <si>
    <t>AY635077.1</t>
  </si>
  <si>
    <t>AY635078.1</t>
  </si>
  <si>
    <t>AY635083.1</t>
  </si>
  <si>
    <t>AY606156.1</t>
  </si>
  <si>
    <t>AY635085.1</t>
  </si>
  <si>
    <t>AY635069.1</t>
  </si>
  <si>
    <t>AY635081.1</t>
  </si>
  <si>
    <t>EU851084.1</t>
  </si>
  <si>
    <t>AY635091.1</t>
  </si>
  <si>
    <t>AY656212.1</t>
  </si>
  <si>
    <t>EU851079.1</t>
  </si>
  <si>
    <t>HQ608828.1</t>
  </si>
  <si>
    <t>HQ608826.1</t>
  </si>
  <si>
    <t>AY583263.1</t>
  </si>
  <si>
    <t>AY583253.1</t>
  </si>
  <si>
    <t>Oriolidae</t>
  </si>
  <si>
    <t>JN826472.1</t>
  </si>
  <si>
    <t>JN826474.1</t>
  </si>
  <si>
    <t>JN826544.1</t>
  </si>
  <si>
    <t>JN826536.1</t>
  </si>
  <si>
    <t>JN826540.1</t>
  </si>
  <si>
    <t>JN826538.1</t>
  </si>
  <si>
    <t>JN826486.1</t>
  </si>
  <si>
    <t>JN826595.1</t>
  </si>
  <si>
    <t>JN826560.1</t>
  </si>
  <si>
    <t>JN826562.1</t>
  </si>
  <si>
    <t>DQ092877.1</t>
  </si>
  <si>
    <t>DQ837520.1</t>
  </si>
  <si>
    <t>Outlaw &amp; Voelker 2006</t>
  </si>
  <si>
    <t>Muscicapidae</t>
  </si>
  <si>
    <t>EF081346.1</t>
  </si>
  <si>
    <t>DQ674484.1</t>
  </si>
  <si>
    <t>Reddy 2008</t>
  </si>
  <si>
    <t>EF453354.1</t>
  </si>
  <si>
    <t>EF453319.1</t>
  </si>
  <si>
    <t>EF453348.1</t>
  </si>
  <si>
    <t>EF453347.1</t>
  </si>
  <si>
    <t>Voelker &amp; Klicka 2008</t>
  </si>
  <si>
    <t>EU154611.1</t>
  </si>
  <si>
    <t>EU154679.1</t>
  </si>
  <si>
    <t>GQ145391.1</t>
  </si>
  <si>
    <t>GQ145386.1</t>
  </si>
  <si>
    <t>Certhiidae</t>
  </si>
  <si>
    <t>DQ196354.1</t>
  </si>
  <si>
    <t>DQ196382.1</t>
  </si>
  <si>
    <t>DQ196380.1</t>
  </si>
  <si>
    <t>DQ196410.1</t>
  </si>
  <si>
    <t>Gill et al. 2005</t>
  </si>
  <si>
    <t>Paridae</t>
  </si>
  <si>
    <t>DQ217893.1</t>
  </si>
  <si>
    <t>DQ217857.1</t>
  </si>
  <si>
    <t>AF347958.1</t>
  </si>
  <si>
    <t>AF347960.1</t>
  </si>
  <si>
    <t>hybridizes where co-occurs</t>
  </si>
  <si>
    <t>HM185349.1</t>
  </si>
  <si>
    <t>HM185345.1</t>
  </si>
  <si>
    <t>AY308726.1</t>
  </si>
  <si>
    <t>AY308734.1</t>
  </si>
  <si>
    <t>mostly allopatric</t>
  </si>
  <si>
    <t>AY308721.1</t>
  </si>
  <si>
    <t>AY308733.1</t>
  </si>
  <si>
    <t>Tietze et al. 2006</t>
  </si>
  <si>
    <t>Jonsson et al. 2010</t>
  </si>
  <si>
    <t>Groombridge et al. 2004</t>
  </si>
  <si>
    <t>Alstrom et al. 2012</t>
  </si>
  <si>
    <t>Johansson et al. 2007</t>
  </si>
  <si>
    <t>Dong et al. 2010</t>
  </si>
  <si>
    <t>Moyle et al. 2012</t>
  </si>
  <si>
    <t>Loynes et al. 2009</t>
  </si>
  <si>
    <t>Certhia tianquanensis</t>
  </si>
  <si>
    <t>Certhia discolor</t>
  </si>
  <si>
    <t>Ficedula hodgsonii</t>
  </si>
  <si>
    <t>Oriolus mellianus</t>
  </si>
  <si>
    <t>Parus monticolus</t>
  </si>
  <si>
    <t>Parus spilonotus</t>
  </si>
  <si>
    <t>Periparus rubidiventris</t>
  </si>
  <si>
    <t>Periparus ater (aemodius)</t>
  </si>
  <si>
    <t>Psittacula cyanocephala</t>
  </si>
  <si>
    <t>Psittacula derbiana</t>
  </si>
  <si>
    <t>Rhipidura aureola</t>
  </si>
  <si>
    <t>Abroscopus schisticeps</t>
  </si>
  <si>
    <t>Cettia acanthizoides</t>
  </si>
  <si>
    <t>Phylloscopus davisoni</t>
  </si>
  <si>
    <t>Phylloscopus claudiae</t>
  </si>
  <si>
    <t>Phylloscopus maculipennis</t>
  </si>
  <si>
    <t>Phylloscopus chloronotus</t>
  </si>
  <si>
    <t>Seicercus valentini</t>
  </si>
  <si>
    <t>Seicercus omeiensis</t>
  </si>
  <si>
    <t>Seicercus burkii</t>
  </si>
  <si>
    <t>Seicercus affinis</t>
  </si>
  <si>
    <t>Tesia cyaniventer</t>
  </si>
  <si>
    <t>Actinodura egertoni</t>
  </si>
  <si>
    <t>Actinodura souliei</t>
  </si>
  <si>
    <t>Alcippe morrisonia</t>
  </si>
  <si>
    <t>Heterophasia pulchella</t>
  </si>
  <si>
    <t>Heterophasia melanoleuca</t>
  </si>
  <si>
    <t>Leiothrix argentauris</t>
  </si>
  <si>
    <t>Pteruthius ripleyi</t>
  </si>
  <si>
    <t>Pteruthius xanthochlorus</t>
  </si>
  <si>
    <t>Yuhina bakeri</t>
  </si>
  <si>
    <t>Turdus dissimilis</t>
  </si>
  <si>
    <t>Malacoptila panamensis</t>
  </si>
  <si>
    <t>Chlorospingus parvirostris</t>
  </si>
  <si>
    <t>Piranga bidentata</t>
  </si>
  <si>
    <t>Piranga leucoptera</t>
  </si>
  <si>
    <t>Cyanolyca pulchra</t>
  </si>
  <si>
    <t>Cyanolyca pumilo</t>
  </si>
  <si>
    <t>Cyanolyca nana</t>
  </si>
  <si>
    <t>Cyanolyca viridicyana</t>
  </si>
  <si>
    <t>Amaurospiza concolor</t>
  </si>
  <si>
    <t>Atlapetes citrinellus</t>
  </si>
  <si>
    <t>Atlapetes fuscoolivaceus</t>
  </si>
  <si>
    <t>Buarremon brunneinucha</t>
  </si>
  <si>
    <t>Lysurus crassirostris</t>
  </si>
  <si>
    <t>Pselliophorus tibialis</t>
  </si>
  <si>
    <t>Saltator atriceps</t>
  </si>
  <si>
    <t>Anabazenops dorsalis</t>
  </si>
  <si>
    <t>Cranioleuca pyrrhophia</t>
  </si>
  <si>
    <t>Cranioleuca subcristata</t>
  </si>
  <si>
    <t>Cranioleuca curtata</t>
  </si>
  <si>
    <t>Cranioleuca marcapatae</t>
  </si>
  <si>
    <t>Lepidocolaptes affinis</t>
  </si>
  <si>
    <t>Margarornis stellatus</t>
  </si>
  <si>
    <t>Philydor erythropterum</t>
  </si>
  <si>
    <t>Premnoplex  brunnescens</t>
  </si>
  <si>
    <t>Pseudocolaptes boissonneautii</t>
  </si>
  <si>
    <t>Schizoeaca fuliginosa</t>
  </si>
  <si>
    <t>Simoxenops ucayalae</t>
  </si>
  <si>
    <t>Synallaxis subpudica</t>
  </si>
  <si>
    <t>Synallaxis unirufa</t>
  </si>
  <si>
    <t>Synallaxis courseni</t>
  </si>
  <si>
    <t>Syndactyla subalaris</t>
  </si>
  <si>
    <t>Thripadectes rufobrunneus</t>
  </si>
  <si>
    <t>Thripadectes flammulatus</t>
  </si>
  <si>
    <t>Xenerpestes minlosi</t>
  </si>
  <si>
    <t>Xenops tenuirostris</t>
  </si>
  <si>
    <t>Xiphorhynchus erythropygius</t>
  </si>
  <si>
    <t>Cacicus cela</t>
  </si>
  <si>
    <t>Psarocolius atrovirens</t>
  </si>
  <si>
    <t>Basileuterus bivitattus</t>
  </si>
  <si>
    <t>Basileuterus cinereicollis</t>
  </si>
  <si>
    <t>Basileuterus trifasciatus</t>
  </si>
  <si>
    <t>Basileuterus belli</t>
  </si>
  <si>
    <t>Basileuterus coronatus</t>
  </si>
  <si>
    <t>Basileuterus nigrocristatus</t>
  </si>
  <si>
    <t>Ergaticus ruber</t>
  </si>
  <si>
    <t>Myioborus pariae</t>
  </si>
  <si>
    <t>Myioborus cardonai</t>
  </si>
  <si>
    <t>Myioborus melanocephalus</t>
  </si>
  <si>
    <t>Veniliornis callonotus</t>
  </si>
  <si>
    <t>Veniliornis affinis</t>
  </si>
  <si>
    <t>Chiroxiphia pareola</t>
  </si>
  <si>
    <t>Lepidothrix serena</t>
  </si>
  <si>
    <t>Lepidothrix isidorei</t>
  </si>
  <si>
    <t>Pionus tumultuosus</t>
  </si>
  <si>
    <t>Ramphastos tucanus</t>
  </si>
  <si>
    <t>Thamnophilus palliatus</t>
  </si>
  <si>
    <t>Thamnophilus aethiops</t>
  </si>
  <si>
    <t>Thamnophilus insignis</t>
  </si>
  <si>
    <t>Anisognathus notabilis</t>
  </si>
  <si>
    <t>Anisognathus igniventris</t>
  </si>
  <si>
    <t>Bangsia melanochlamys</t>
  </si>
  <si>
    <t>Bangsia aureocincta</t>
  </si>
  <si>
    <t>Buthraupis aureodorsalis</t>
  </si>
  <si>
    <t>Chlorochrysa calliparaea</t>
  </si>
  <si>
    <t>Chrysothlypis chrysomelas</t>
  </si>
  <si>
    <t>Conirostrum cinereum</t>
  </si>
  <si>
    <t>Creurgops verticalis</t>
  </si>
  <si>
    <t>Diglossa plumbea</t>
  </si>
  <si>
    <t>Diglossa major</t>
  </si>
  <si>
    <t>Diglossa venezuelensis</t>
  </si>
  <si>
    <t>Diglossa humeralis</t>
  </si>
  <si>
    <t>Diglossa cyanea</t>
  </si>
  <si>
    <t>Diglossa gloriosissima</t>
  </si>
  <si>
    <t>Hemispingus frontalis</t>
  </si>
  <si>
    <t>Hemispingus calophrys</t>
  </si>
  <si>
    <t>Hemispingus xanthophthalmus</t>
  </si>
  <si>
    <t>Hemispingus rufosuperciliaris</t>
  </si>
  <si>
    <t>Iridosornis analis</t>
  </si>
  <si>
    <t>Iridosornis reinhardti</t>
  </si>
  <si>
    <t>Ramphocelus carbo</t>
  </si>
  <si>
    <t>Tangara cyanicollis</t>
  </si>
  <si>
    <t>Tangara gyrola</t>
  </si>
  <si>
    <t>Tangara cyanoventris</t>
  </si>
  <si>
    <t>Tangara icterocephala</t>
  </si>
  <si>
    <t>Tangara guttata</t>
  </si>
  <si>
    <t>Tangara argyrofenges</t>
  </si>
  <si>
    <t>Tangara cyanotis</t>
  </si>
  <si>
    <t>Tangara dowii</t>
  </si>
  <si>
    <t>Thlypopsis sordida</t>
  </si>
  <si>
    <t>Thlypopsis ornata</t>
  </si>
  <si>
    <t>Coeligena wilsoni</t>
  </si>
  <si>
    <t>Coeligena helianthea</t>
  </si>
  <si>
    <t>Doryfera johannae</t>
  </si>
  <si>
    <t>Elvira chionura</t>
  </si>
  <si>
    <t>Eutoxeres aquila</t>
  </si>
  <si>
    <t>Heliodoxa jacula</t>
  </si>
  <si>
    <t>Heliodoxa branickii</t>
  </si>
  <si>
    <t>Lampornis calolaema</t>
  </si>
  <si>
    <t>Metallura eupogon</t>
  </si>
  <si>
    <t>Phaethornis koepckeae</t>
  </si>
  <si>
    <t>Phaethornis griseogularis</t>
  </si>
  <si>
    <t>Phaethornis guy</t>
  </si>
  <si>
    <t>Urosticte benjamini</t>
  </si>
  <si>
    <t>Henicorhina leucosticta</t>
  </si>
  <si>
    <t>Thryothorus euophrys</t>
  </si>
  <si>
    <t>Trogon personatus</t>
  </si>
  <si>
    <t>Catharus dryas</t>
  </si>
  <si>
    <t>Catharus fuscater</t>
  </si>
  <si>
    <t>Myadestes melanops</t>
  </si>
  <si>
    <t>Leptopogon taczanowskii</t>
  </si>
  <si>
    <t>Mionectes striaticollis</t>
  </si>
  <si>
    <t>Myiopagis caniceps</t>
  </si>
  <si>
    <t>Ochthoeca jelskii</t>
  </si>
  <si>
    <t>Ochthoeca frontalis</t>
  </si>
  <si>
    <t>Ochthoeca oenanthoides</t>
  </si>
  <si>
    <t>Zimmerius bolivianus</t>
  </si>
  <si>
    <t>Syma torotoro</t>
  </si>
  <si>
    <t>Ptilorrhoa caerulescens</t>
  </si>
  <si>
    <t>Cnemophilus loriae</t>
  </si>
  <si>
    <t>Peltops blainvillii</t>
  </si>
  <si>
    <t>Machaerirhynchus flaviventer</t>
  </si>
  <si>
    <t>Oedistoma pygmaeum</t>
  </si>
  <si>
    <t>Toxorhamphus novaeguineae</t>
  </si>
  <si>
    <t>Meliphaga mimikae</t>
  </si>
  <si>
    <t>Meliphaga orientalis</t>
  </si>
  <si>
    <t>Timeliopsis griseigula</t>
  </si>
  <si>
    <t>Daphoenositta chrysoptera</t>
  </si>
  <si>
    <t>Pachycephala lorentzi</t>
  </si>
  <si>
    <t>Astrapia nigra</t>
  </si>
  <si>
    <t>Astrapia mayeri</t>
  </si>
  <si>
    <t>Diphyllodes magnificus</t>
  </si>
  <si>
    <t>Drepanornis albertisi</t>
  </si>
  <si>
    <t>Epimachus fastuosus</t>
  </si>
  <si>
    <t>Manucodia chalybatus</t>
  </si>
  <si>
    <t>Paradigalla brevicauda</t>
  </si>
  <si>
    <t>Paradisaea decora</t>
  </si>
  <si>
    <t>Parotia sefilata</t>
  </si>
  <si>
    <t>Parotia helenae</t>
  </si>
  <si>
    <t>Amalocichla incerta</t>
  </si>
  <si>
    <t>Pachycephalopsis hattamensis</t>
  </si>
  <si>
    <t>Peneothello  sigillatus</t>
  </si>
  <si>
    <t>Pitohui dichrous</t>
  </si>
  <si>
    <t>Geoffroyus geoffroyi</t>
  </si>
  <si>
    <t>Neopsittacus musschenbroekii</t>
  </si>
  <si>
    <t>Ailuroedus buccoides</t>
  </si>
  <si>
    <t>Rhipidura albolimbata</t>
  </si>
  <si>
    <t>Melanochlora sultanea</t>
  </si>
  <si>
    <t>Oligura castaneocoronoata</t>
  </si>
  <si>
    <t>Heterophasia annectans</t>
  </si>
  <si>
    <t>Orchesticus abeillei</t>
  </si>
  <si>
    <t>Philydor lichtensteini</t>
  </si>
  <si>
    <t>Philydor ruficaudatum</t>
  </si>
  <si>
    <t>Chloropipa uniformis</t>
  </si>
  <si>
    <t>Compsothraupis loricata</t>
  </si>
  <si>
    <t>Eucometis penicillata</t>
  </si>
  <si>
    <t>Iridophanes pulccherrima</t>
  </si>
  <si>
    <t>Urothraupis stolzmanni</t>
  </si>
  <si>
    <t>Clytomias insignis</t>
  </si>
  <si>
    <t>Aleadryas rufinucha</t>
  </si>
  <si>
    <t>Certhia nipalensis</t>
  </si>
  <si>
    <t>Certhia manipurensis</t>
  </si>
  <si>
    <t>Ficedula sapphira</t>
  </si>
  <si>
    <t>Oriolus trailli</t>
  </si>
  <si>
    <t>Parus major</t>
  </si>
  <si>
    <t>Parus xanthogenys</t>
  </si>
  <si>
    <t>Periparus rufonuchalis</t>
  </si>
  <si>
    <t>Periparus melanolophus</t>
  </si>
  <si>
    <t>Psittacula himalayana</t>
  </si>
  <si>
    <t>Psittacula alexandri</t>
  </si>
  <si>
    <t>Rhipidura albicollis</t>
  </si>
  <si>
    <t>Abroscopus albogularis</t>
  </si>
  <si>
    <t>Cettia brunnescens</t>
  </si>
  <si>
    <t>Phylloscopus xanthoschistos</t>
  </si>
  <si>
    <t>Phylloscopus reguloides</t>
  </si>
  <si>
    <t>Phylloscopus pulcher</t>
  </si>
  <si>
    <t>Phylloscopus forresti</t>
  </si>
  <si>
    <t>Seicercus whistleri</t>
  </si>
  <si>
    <t>Seicercus soror</t>
  </si>
  <si>
    <t>Seicercus tephrocephalus</t>
  </si>
  <si>
    <t>Seicercus poliogenys</t>
  </si>
  <si>
    <t>Tesia olivea</t>
  </si>
  <si>
    <t>Actinodura ramsayi</t>
  </si>
  <si>
    <t>Actinodura waldeni</t>
  </si>
  <si>
    <t>Alcippe peracensis</t>
  </si>
  <si>
    <t>Heterophasia capistrata</t>
  </si>
  <si>
    <t>Heterophasia gracilis</t>
  </si>
  <si>
    <t>Leiothrix lutea</t>
  </si>
  <si>
    <t>Pteruthius annamensis</t>
  </si>
  <si>
    <t>Pteruthius occidentalis</t>
  </si>
  <si>
    <t>Yuhina flavicollis</t>
  </si>
  <si>
    <t>Turdus unicolor</t>
  </si>
  <si>
    <t>Malacoptila mystacalis</t>
  </si>
  <si>
    <t>Chlorospingus flavigularis</t>
  </si>
  <si>
    <t>Piranga flava</t>
  </si>
  <si>
    <t>Piranga erythrocephala</t>
  </si>
  <si>
    <t>Cyanolyca cucullata</t>
  </si>
  <si>
    <t>Cyanolyca argentigula</t>
  </si>
  <si>
    <t>Cyanolyca mirabilis</t>
  </si>
  <si>
    <t>Cyanolyca turcosa</t>
  </si>
  <si>
    <t>Amaurospiza moesta</t>
  </si>
  <si>
    <t>Atlapetes fulviceps</t>
  </si>
  <si>
    <t>Atlapetes flaviceps</t>
  </si>
  <si>
    <t>Buarremon virenticeps</t>
  </si>
  <si>
    <t>Lysurus castaneiceps</t>
  </si>
  <si>
    <t>Pselliophorus luteoviridis</t>
  </si>
  <si>
    <t>Saltator atripennis</t>
  </si>
  <si>
    <t>Anabazenops fuscus</t>
  </si>
  <si>
    <t>Cranioleuca pallida</t>
  </si>
  <si>
    <t>Cranioleuca hellmayri</t>
  </si>
  <si>
    <t>Cranioleuca antisiensis</t>
  </si>
  <si>
    <t>Cranioleuca albiceps</t>
  </si>
  <si>
    <t>Lepidocolaptes leucogaster</t>
  </si>
  <si>
    <t>Margarornis bellulus</t>
  </si>
  <si>
    <t>Philydor rufum</t>
  </si>
  <si>
    <t>Premnoplex  tatei</t>
  </si>
  <si>
    <t>Pseudocolaptes lawrencii</t>
  </si>
  <si>
    <t>Schizoeaca griseomurina</t>
  </si>
  <si>
    <t>Simoxenops striatus</t>
  </si>
  <si>
    <t>Synallaxis brachyura</t>
  </si>
  <si>
    <t>Synallaxis castanea</t>
  </si>
  <si>
    <t>Synallaxis azarae</t>
  </si>
  <si>
    <t>Syndactyla ruficollis</t>
  </si>
  <si>
    <t>Thripadectes melanorhynchus</t>
  </si>
  <si>
    <t>Thripadectes scrutator</t>
  </si>
  <si>
    <t>Xenerpestes singularis</t>
  </si>
  <si>
    <t>Xenops rutilans</t>
  </si>
  <si>
    <t>Xiphorhynchus triangularis</t>
  </si>
  <si>
    <t>Cacicus uropygialis</t>
  </si>
  <si>
    <t>Psarocolius angustifrons</t>
  </si>
  <si>
    <t>Basileuterus roraimae</t>
  </si>
  <si>
    <t>Basileuterus conspicillatus</t>
  </si>
  <si>
    <t>Basileuterus tristriatus</t>
  </si>
  <si>
    <t>Basileuterus melanogenys</t>
  </si>
  <si>
    <t>Basileuterus fraseri</t>
  </si>
  <si>
    <t>Basileuterus signatus</t>
  </si>
  <si>
    <t>Ergaticus versicolor</t>
  </si>
  <si>
    <t>Myioborus torquatus</t>
  </si>
  <si>
    <t>Myioborus castaneocapillus</t>
  </si>
  <si>
    <t>Myioborus ornatus</t>
  </si>
  <si>
    <t>Veniliornis dignus</t>
  </si>
  <si>
    <t>Veniliornis nigriceps</t>
  </si>
  <si>
    <t>Chiroxiphia boliviana</t>
  </si>
  <si>
    <t>Lepidothrix suavissima</t>
  </si>
  <si>
    <t>Pionus seniloides</t>
  </si>
  <si>
    <t>Ramphastos ambiguus</t>
  </si>
  <si>
    <t>Thamnophilus tenuepunctatus</t>
  </si>
  <si>
    <t>Thamnophilus aroyae</t>
  </si>
  <si>
    <t>Thamnophilus divisorius</t>
  </si>
  <si>
    <t>Anisognathus somptuosus</t>
  </si>
  <si>
    <t>Anisognathus lacrymosus</t>
  </si>
  <si>
    <t>Bangsia rothschildi</t>
  </si>
  <si>
    <t>Bangsia edwardsi</t>
  </si>
  <si>
    <t>Buthraupis eximia</t>
  </si>
  <si>
    <t>Chlorochrysa nitidissima</t>
  </si>
  <si>
    <t>Chrysothlypis salmoni</t>
  </si>
  <si>
    <t>Conirostrum rufum</t>
  </si>
  <si>
    <t>Creurgops dentata</t>
  </si>
  <si>
    <t>Diglossa baritula</t>
  </si>
  <si>
    <t>Diglossa duidae</t>
  </si>
  <si>
    <t>Diglossa albilatera</t>
  </si>
  <si>
    <t>Diglossa gloriosa</t>
  </si>
  <si>
    <t>Diglossa caerulescens</t>
  </si>
  <si>
    <t>Diglossa lafresnayii</t>
  </si>
  <si>
    <t>Hemispingus melanotis</t>
  </si>
  <si>
    <t>Hemispingus parodii</t>
  </si>
  <si>
    <t>Hemispingus verticalis</t>
  </si>
  <si>
    <t>Hemispingus goeringi</t>
  </si>
  <si>
    <t>Iridosornis porphyrocephalus</t>
  </si>
  <si>
    <t>Iridosornis rufivertex</t>
  </si>
  <si>
    <t>Ramphocelus melanogaster</t>
  </si>
  <si>
    <t>Tangara nigrocincta</t>
  </si>
  <si>
    <t>Tangara lavinia</t>
  </si>
  <si>
    <t>Tangara desmaresti</t>
  </si>
  <si>
    <t>Tangara florida</t>
  </si>
  <si>
    <t>Tangara xanthogastra</t>
  </si>
  <si>
    <t>Tangara heinei</t>
  </si>
  <si>
    <t>Tangara labradorides</t>
  </si>
  <si>
    <t>Tangara fucosa</t>
  </si>
  <si>
    <t>Thlypopsis inornata</t>
  </si>
  <si>
    <t>Thlypopsis pectoralis</t>
  </si>
  <si>
    <t>Coeligena prunellei</t>
  </si>
  <si>
    <t>Coeligena bonapartei</t>
  </si>
  <si>
    <t>Doryfera ludovicae</t>
  </si>
  <si>
    <t>Elvira cupreiceps</t>
  </si>
  <si>
    <t>Eutoxeres condamini</t>
  </si>
  <si>
    <t>Heliodoxa leadbeateri</t>
  </si>
  <si>
    <t>Heliodoxa xanthogonys</t>
  </si>
  <si>
    <t>Lampornis cinereicauda</t>
  </si>
  <si>
    <t>Metallura theresiae</t>
  </si>
  <si>
    <t>Phaethornis philippii</t>
  </si>
  <si>
    <t>Phaethornis longuemareus</t>
  </si>
  <si>
    <t>Phaethornis yaruqui</t>
  </si>
  <si>
    <t>Urosticte ruficrissa</t>
  </si>
  <si>
    <t>Henicorhina leucoptera</t>
  </si>
  <si>
    <t>Thryothorus mystacalis</t>
  </si>
  <si>
    <t>Trogon collaris</t>
  </si>
  <si>
    <t>Catharus aurantiirostris</t>
  </si>
  <si>
    <t>Catharus mexicanus</t>
  </si>
  <si>
    <t>Myadestes coloratus</t>
  </si>
  <si>
    <t>Leptopogon rufipectus</t>
  </si>
  <si>
    <t>Mionectes olivaceus</t>
  </si>
  <si>
    <t>Myiopagis olallai</t>
  </si>
  <si>
    <t>Ochthoeca diadema</t>
  </si>
  <si>
    <t>Ochthoeca spodionota</t>
  </si>
  <si>
    <t>Ochthoeca leucophrys</t>
  </si>
  <si>
    <t>Zimmerius gracilipes</t>
  </si>
  <si>
    <t>Syma megarhyncha</t>
  </si>
  <si>
    <t>Ptilorrhoa castanonota</t>
  </si>
  <si>
    <t>Cnemophilus macgregorii</t>
  </si>
  <si>
    <t>Peltops montanus</t>
  </si>
  <si>
    <t>Machaerirhynchus nigripectus</t>
  </si>
  <si>
    <t>Oedistoma iliolophus</t>
  </si>
  <si>
    <t>Toxorhamphus poliopterus</t>
  </si>
  <si>
    <t>Meliphaga montana</t>
  </si>
  <si>
    <t>Meliphaga analoga</t>
  </si>
  <si>
    <t>Timeliopsis fulvigula</t>
  </si>
  <si>
    <t>Daphoenositta miranda</t>
  </si>
  <si>
    <t>Pachycephala schlegelii</t>
  </si>
  <si>
    <t>Astrapia splendidissima</t>
  </si>
  <si>
    <t>Astrapia stephaniae</t>
  </si>
  <si>
    <t>Diphyllodes respublica</t>
  </si>
  <si>
    <t>Drepanornis bruijnii</t>
  </si>
  <si>
    <t>Epimachus meyeri</t>
  </si>
  <si>
    <t>Manucodia comrii</t>
  </si>
  <si>
    <t>Paradigalla carunculata</t>
  </si>
  <si>
    <t>Paradisaea rubra</t>
  </si>
  <si>
    <t>Parotia wahnesi</t>
  </si>
  <si>
    <t>Parotia lawesii</t>
  </si>
  <si>
    <t>Amalocichla sclateriana</t>
  </si>
  <si>
    <t>Pachycephalopsis poliosoma</t>
  </si>
  <si>
    <t>Peneothello  bimaculata</t>
  </si>
  <si>
    <t>Pitohui kirhocephalus</t>
  </si>
  <si>
    <t>Geoffroyus simplex</t>
  </si>
  <si>
    <t>Neopsittacus pullicauda</t>
  </si>
  <si>
    <t>Ailuroedus melanotis</t>
  </si>
  <si>
    <t>Rhipidura hyperythra</t>
  </si>
  <si>
    <t>Sylviparus modestus</t>
  </si>
  <si>
    <t>Cettia brunnifrons</t>
  </si>
  <si>
    <t>Minla ignotincta</t>
  </si>
  <si>
    <t>Caryothraustes humeralis</t>
  </si>
  <si>
    <t>Anabacerthia amaurotis</t>
  </si>
  <si>
    <t>Anabacerthia variegaticeps</t>
  </si>
  <si>
    <t>Xenopipo atronitens</t>
  </si>
  <si>
    <t>Sericossypha albocristata</t>
  </si>
  <si>
    <t>Trichothraupis melanops</t>
  </si>
  <si>
    <t>Chlorophanes spiza</t>
  </si>
  <si>
    <t>Nephelornis oneilli</t>
  </si>
  <si>
    <t>Malarus grayi</t>
  </si>
  <si>
    <t>Pitohui cristatus</t>
  </si>
  <si>
    <t>noted habitat differences</t>
  </si>
  <si>
    <t>X. rutilans mostly montane, may replace X. tenuirostris at higher elevations where the two species co-occur</t>
  </si>
  <si>
    <t>T. melanops is primarily a montane species where these two species co-occur in the Andes</t>
  </si>
  <si>
    <t>T. cyanicollis replaces T. nigrocincta at higher elevations in the Andes where the two species co-occur</t>
  </si>
  <si>
    <t>T. gyrola replaces T. lavinia at higher elevations where the two species co-occur</t>
  </si>
  <si>
    <t>E. aquila replaces E. condamini at higher elevations where these species co-occur in the Andes</t>
  </si>
  <si>
    <t>O. iliolophus rarely found below ~750 m</t>
  </si>
  <si>
    <t>Bryson et al. 2013</t>
  </si>
  <si>
    <t>Powell et al. 2013</t>
  </si>
  <si>
    <t>Burns et al. 2014</t>
  </si>
  <si>
    <t>P. dichrous replaces P.kirhocephalus at higher elevations wherethey co-occur</t>
  </si>
  <si>
    <t>Schultz &amp; Burns 2013</t>
  </si>
  <si>
    <t>Andigena hypoglauca</t>
  </si>
  <si>
    <t>Andigena cucullata</t>
  </si>
  <si>
    <t>Lutz et al. 2013</t>
  </si>
  <si>
    <t>Ohlson et al. 2013</t>
  </si>
  <si>
    <t>Machaeropterus pyrocephalus</t>
  </si>
  <si>
    <t>KF228534.1</t>
  </si>
  <si>
    <t>Lepidothrix coeruleocapilla</t>
  </si>
  <si>
    <t>KF228531.1</t>
  </si>
  <si>
    <t xml:space="preserve">Machaeropterus deliciosus </t>
  </si>
  <si>
    <t>KF228548.1</t>
  </si>
  <si>
    <t>KF228549.1</t>
  </si>
  <si>
    <t>AY959855.1</t>
  </si>
  <si>
    <t>KF424573.1</t>
  </si>
  <si>
    <t>JN810082.1</t>
  </si>
  <si>
    <t>JN810079.1</t>
  </si>
  <si>
    <t>JN810435.1</t>
  </si>
  <si>
    <t>JN810436.1</t>
  </si>
  <si>
    <t>JN810056.1</t>
  </si>
  <si>
    <t>AF006251.1</t>
  </si>
  <si>
    <t>JN810060.1</t>
  </si>
  <si>
    <t>JN810057.1</t>
  </si>
  <si>
    <t>JN810475.1</t>
  </si>
  <si>
    <t>JN810434.1</t>
  </si>
  <si>
    <t>JN810558.1</t>
  </si>
  <si>
    <t>JN810554.1</t>
  </si>
  <si>
    <t>JN810556.1</t>
  </si>
  <si>
    <t>JN810555.1</t>
  </si>
  <si>
    <t>JN810560.1</t>
  </si>
  <si>
    <t>JN810481.1</t>
  </si>
  <si>
    <t>KC162791.1</t>
  </si>
  <si>
    <t>KC162788.1</t>
  </si>
  <si>
    <t>Sister species 1</t>
  </si>
  <si>
    <t>Sister species 2</t>
  </si>
  <si>
    <t>Reference for sister species relationship</t>
  </si>
  <si>
    <t>Sister species 1 GenBank #</t>
  </si>
  <si>
    <t>Sister species 2 GenBank #</t>
  </si>
  <si>
    <t>Genetic distance</t>
  </si>
  <si>
    <t>Distributional overlap</t>
  </si>
  <si>
    <t>Sister species 1 elevational minimum (m)</t>
  </si>
  <si>
    <t>Sister species 1 elevational maximum (m)</t>
  </si>
  <si>
    <t>Sister species 2 elevational minimum (m)</t>
  </si>
  <si>
    <t>Sister species 2 elevational maximum (m)</t>
  </si>
  <si>
    <t>Elevational divergence</t>
  </si>
  <si>
    <t>sympatric</t>
  </si>
  <si>
    <t>Barker et al. 2015</t>
  </si>
  <si>
    <t xml:space="preserve">A. meyeri relaces A. stephaniae at higher elevations where these species co-occur; they also hybridize; the shallow genetic distance likely reflects introgression </t>
  </si>
  <si>
    <t>Cotingidae</t>
  </si>
  <si>
    <t>Procnias tricarunculata</t>
  </si>
  <si>
    <t>Procnias albus</t>
  </si>
  <si>
    <t>Berv &amp; Prum 2014</t>
  </si>
  <si>
    <t>Lipaugus uropygialis</t>
  </si>
  <si>
    <t>Ampelion rubrocristatus</t>
  </si>
  <si>
    <t>Ampelion rufaxilla</t>
  </si>
  <si>
    <t>Doliornis sclateri</t>
  </si>
  <si>
    <t>Doliornis remseni</t>
  </si>
  <si>
    <t>Rupicola rupicola</t>
  </si>
  <si>
    <t>Rupicola peruviana</t>
  </si>
  <si>
    <t>Carpornis cucullatus</t>
  </si>
  <si>
    <t>Carpornis melanocephalus</t>
  </si>
  <si>
    <t>Snowornis cryptolophus</t>
  </si>
  <si>
    <t>Snowornis subalaris</t>
  </si>
  <si>
    <t>Pipreola riefferii</t>
  </si>
  <si>
    <t>Pipreola intermedia</t>
  </si>
  <si>
    <t>P. intermedia at higher elevations than P. riefferii in zone of sympatry</t>
  </si>
  <si>
    <t>Pipreola jucunda</t>
  </si>
  <si>
    <t>Pipreola pulchra</t>
  </si>
  <si>
    <t>Pipreola frontalis</t>
  </si>
  <si>
    <t>Pipreola chlorolepidota</t>
  </si>
  <si>
    <t>KJ810408.1</t>
  </si>
  <si>
    <t>KJ810425.1</t>
  </si>
  <si>
    <t>Lipaugus fuscocinereus</t>
  </si>
  <si>
    <t>KJ810378.1</t>
  </si>
  <si>
    <t>KJ810382.1</t>
  </si>
  <si>
    <t>KJ810340.1</t>
  </si>
  <si>
    <t>KJ810341.1</t>
  </si>
  <si>
    <t>KJ810368.1</t>
  </si>
  <si>
    <t>KJ810367.1</t>
  </si>
  <si>
    <t>KJ810430.1</t>
  </si>
  <si>
    <t>KJ810429.1</t>
  </si>
  <si>
    <t>KJ810346.1</t>
  </si>
  <si>
    <t>KJ810348.1</t>
  </si>
  <si>
    <t>KJ810432.1</t>
  </si>
  <si>
    <t>KJ810433.1</t>
  </si>
  <si>
    <t>KJ810412.1</t>
  </si>
  <si>
    <t>KJ810407.1</t>
  </si>
  <si>
    <t>KJ810410.1</t>
  </si>
  <si>
    <t>KJ810406.1</t>
  </si>
  <si>
    <t>KJ810403.1</t>
  </si>
  <si>
    <t>S. cryptolophus at higher elevations than S. subalaris in zone of sympatry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</si>
</sst>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44444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575757"/>
      <name val="Calibri"/>
      <scheme val="minor"/>
    </font>
    <font>
      <sz val="11"/>
      <color rgb="FF575757"/>
      <name val="Calibri"/>
    </font>
    <font>
      <sz val="11"/>
      <color rgb="FF444444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">
    <border>
      <left/>
      <right/>
      <top/>
      <bottom/>
      <diagonal/>
    </border>
  </borders>
  <cellStyleXfs count="31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0" fontId="2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left"/>
    </xf>
    <xf numFmtId="0" fontId="2" fillId="0" borderId="0" xfId="0" applyFont="1" applyFill="1" applyAlignment="1"/>
    <xf numFmtId="0" fontId="0" fillId="0" borderId="0" xfId="0" applyFon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/>
    <xf numFmtId="0" fontId="4" fillId="0" borderId="0" xfId="0" applyFont="1" applyFill="1"/>
    <xf numFmtId="0" fontId="7" fillId="0" borderId="0" xfId="0" applyFont="1" applyFill="1"/>
    <xf numFmtId="0" fontId="10" fillId="0" borderId="0" xfId="0" applyFont="1" applyFill="1" applyAlignment="1"/>
    <xf numFmtId="0" fontId="8" fillId="0" borderId="0" xfId="0" applyFont="1" applyFill="1"/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/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2" fontId="0" fillId="0" borderId="0" xfId="0" applyNumberFormat="1"/>
  </cellXfs>
  <cellStyles count="3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4"/>
  <sheetViews>
    <sheetView tabSelected="1" topLeftCell="A33" workbookViewId="0">
      <selection activeCell="I48" sqref="I48"/>
    </sheetView>
  </sheetViews>
  <sheetFormatPr baseColWidth="10" defaultColWidth="8.83203125" defaultRowHeight="14" x14ac:dyDescent="0"/>
  <cols>
    <col min="1" max="1" width="11.83203125" customWidth="1"/>
    <col min="2" max="2" width="16.83203125" customWidth="1"/>
    <col min="3" max="3" width="24.33203125" customWidth="1"/>
    <col min="4" max="4" width="24.6640625" customWidth="1"/>
    <col min="5" max="5" width="26.33203125" customWidth="1"/>
    <col min="6" max="6" width="13.5" customWidth="1"/>
    <col min="7" max="7" width="12.83203125" customWidth="1"/>
    <col min="8" max="8" width="6.6640625" customWidth="1"/>
    <col min="9" max="9" width="10.1640625" style="19" customWidth="1"/>
    <col min="10" max="10" width="13.5" customWidth="1"/>
    <col min="11" max="11" width="10.83203125" customWidth="1"/>
    <col min="12" max="12" width="10.5" customWidth="1"/>
    <col min="13" max="13" width="10.83203125" customWidth="1"/>
    <col min="14" max="14" width="10.1640625" customWidth="1"/>
    <col min="15" max="15" width="11.1640625" customWidth="1"/>
    <col min="16" max="16" width="50.5" customWidth="1"/>
  </cols>
  <sheetData>
    <row r="1" spans="1:16" s="18" customFormat="1" ht="93" customHeight="1">
      <c r="A1" s="15" t="s">
        <v>2</v>
      </c>
      <c r="B1" s="15" t="s">
        <v>0</v>
      </c>
      <c r="C1" s="15" t="s">
        <v>851</v>
      </c>
      <c r="D1" s="15" t="s">
        <v>852</v>
      </c>
      <c r="E1" s="15" t="s">
        <v>853</v>
      </c>
      <c r="F1" s="16" t="s">
        <v>854</v>
      </c>
      <c r="G1" s="16" t="s">
        <v>855</v>
      </c>
      <c r="H1" s="15" t="s">
        <v>1</v>
      </c>
      <c r="I1" s="15" t="s">
        <v>856</v>
      </c>
      <c r="J1" s="15" t="s">
        <v>857</v>
      </c>
      <c r="K1" s="15" t="s">
        <v>858</v>
      </c>
      <c r="L1" s="15" t="s">
        <v>859</v>
      </c>
      <c r="M1" s="15" t="s">
        <v>860</v>
      </c>
      <c r="N1" s="15" t="s">
        <v>861</v>
      </c>
      <c r="O1" s="15" t="s">
        <v>862</v>
      </c>
      <c r="P1" s="17" t="s">
        <v>3</v>
      </c>
    </row>
    <row r="2" spans="1:16">
      <c r="A2" t="s">
        <v>338</v>
      </c>
      <c r="B2" t="s">
        <v>400</v>
      </c>
      <c r="C2" s="1" t="s">
        <v>428</v>
      </c>
      <c r="D2" s="1" t="s">
        <v>619</v>
      </c>
      <c r="E2" t="s">
        <v>419</v>
      </c>
      <c r="F2" s="3" t="s">
        <v>403</v>
      </c>
      <c r="G2" s="3" t="s">
        <v>404</v>
      </c>
      <c r="H2" s="1" t="s">
        <v>14</v>
      </c>
      <c r="I2" s="19">
        <v>5.6000000000000001E-2</v>
      </c>
      <c r="J2" t="s">
        <v>9</v>
      </c>
      <c r="K2" s="1">
        <v>2000</v>
      </c>
      <c r="L2" s="1">
        <v>2750</v>
      </c>
      <c r="M2">
        <v>1400</v>
      </c>
      <c r="N2">
        <v>3050</v>
      </c>
      <c r="O2" s="26">
        <v>0</v>
      </c>
    </row>
    <row r="3" spans="1:16">
      <c r="A3" t="s">
        <v>338</v>
      </c>
      <c r="B3" t="s">
        <v>400</v>
      </c>
      <c r="C3" s="1" t="s">
        <v>427</v>
      </c>
      <c r="D3" s="1" t="s">
        <v>618</v>
      </c>
      <c r="E3" t="s">
        <v>419</v>
      </c>
      <c r="F3" s="3" t="s">
        <v>401</v>
      </c>
      <c r="G3" s="3" t="s">
        <v>402</v>
      </c>
      <c r="H3" s="1" t="s">
        <v>14</v>
      </c>
      <c r="I3" s="19">
        <v>0.06</v>
      </c>
      <c r="J3" t="s">
        <v>9</v>
      </c>
      <c r="K3" s="1">
        <v>2650</v>
      </c>
      <c r="L3" s="1">
        <v>2830</v>
      </c>
      <c r="M3">
        <v>1980</v>
      </c>
      <c r="N3">
        <v>3660</v>
      </c>
      <c r="O3" s="26">
        <v>0</v>
      </c>
    </row>
    <row r="4" spans="1:16">
      <c r="A4" t="s">
        <v>338</v>
      </c>
      <c r="B4" t="s">
        <v>387</v>
      </c>
      <c r="C4" s="1" t="s">
        <v>429</v>
      </c>
      <c r="D4" s="1" t="s">
        <v>620</v>
      </c>
      <c r="E4" t="s">
        <v>386</v>
      </c>
      <c r="F4" s="3" t="s">
        <v>388</v>
      </c>
      <c r="G4" s="3" t="s">
        <v>389</v>
      </c>
      <c r="H4" s="1" t="s">
        <v>14</v>
      </c>
      <c r="I4" s="19">
        <v>8.6999999999999994E-2</v>
      </c>
      <c r="J4" t="s">
        <v>863</v>
      </c>
      <c r="K4" s="1">
        <v>2100</v>
      </c>
      <c r="L4" s="1">
        <v>3900</v>
      </c>
      <c r="M4">
        <v>2100</v>
      </c>
      <c r="N4">
        <v>2800</v>
      </c>
      <c r="O4" s="26">
        <v>0</v>
      </c>
    </row>
    <row r="5" spans="1:16">
      <c r="A5" s="1" t="s">
        <v>338</v>
      </c>
      <c r="B5" t="s">
        <v>373</v>
      </c>
      <c r="C5" s="1" t="s">
        <v>430</v>
      </c>
      <c r="D5" s="1" t="s">
        <v>621</v>
      </c>
      <c r="E5" s="1" t="s">
        <v>420</v>
      </c>
      <c r="F5" s="3" t="s">
        <v>156</v>
      </c>
      <c r="G5" s="3" t="s">
        <v>156</v>
      </c>
      <c r="H5" s="3" t="s">
        <v>156</v>
      </c>
      <c r="I5" s="20" t="s">
        <v>156</v>
      </c>
      <c r="J5" t="s">
        <v>9</v>
      </c>
      <c r="K5" s="1">
        <v>0</v>
      </c>
      <c r="L5" s="1">
        <v>4000</v>
      </c>
      <c r="M5">
        <v>600</v>
      </c>
      <c r="N5">
        <v>1700</v>
      </c>
      <c r="O5" s="26">
        <v>0</v>
      </c>
    </row>
    <row r="6" spans="1:16">
      <c r="A6" t="s">
        <v>338</v>
      </c>
      <c r="B6" t="s">
        <v>406</v>
      </c>
      <c r="C6" s="1" t="s">
        <v>434</v>
      </c>
      <c r="D6" s="1" t="s">
        <v>625</v>
      </c>
      <c r="E6" t="s">
        <v>405</v>
      </c>
      <c r="F6" s="3" t="s">
        <v>409</v>
      </c>
      <c r="G6" s="3" t="s">
        <v>410</v>
      </c>
      <c r="H6" s="1" t="s">
        <v>14</v>
      </c>
      <c r="I6" s="19">
        <v>2.1000000000000001E-2</v>
      </c>
      <c r="J6" t="s">
        <v>863</v>
      </c>
      <c r="K6" s="1">
        <v>2440</v>
      </c>
      <c r="L6" s="1">
        <v>4000</v>
      </c>
      <c r="M6">
        <v>1525</v>
      </c>
      <c r="N6">
        <v>4000</v>
      </c>
      <c r="O6" s="26">
        <v>0</v>
      </c>
      <c r="P6" t="s">
        <v>411</v>
      </c>
    </row>
    <row r="7" spans="1:16">
      <c r="A7" t="s">
        <v>338</v>
      </c>
      <c r="B7" t="s">
        <v>406</v>
      </c>
      <c r="C7" s="1" t="s">
        <v>431</v>
      </c>
      <c r="D7" s="1" t="s">
        <v>622</v>
      </c>
      <c r="E7" t="s">
        <v>405</v>
      </c>
      <c r="F7" s="3" t="s">
        <v>412</v>
      </c>
      <c r="G7" s="3" t="s">
        <v>413</v>
      </c>
      <c r="H7" s="1" t="s">
        <v>14</v>
      </c>
      <c r="I7" s="19">
        <v>5.1999999999999998E-2</v>
      </c>
      <c r="J7" t="s">
        <v>863</v>
      </c>
      <c r="K7" s="1">
        <v>1200</v>
      </c>
      <c r="L7" s="1">
        <v>3660</v>
      </c>
      <c r="M7">
        <v>1200</v>
      </c>
      <c r="N7">
        <v>2440</v>
      </c>
      <c r="O7" s="26">
        <v>0</v>
      </c>
    </row>
    <row r="8" spans="1:16">
      <c r="A8" t="s">
        <v>338</v>
      </c>
      <c r="B8" t="s">
        <v>406</v>
      </c>
      <c r="C8" s="1" t="s">
        <v>432</v>
      </c>
      <c r="D8" s="1" t="s">
        <v>623</v>
      </c>
      <c r="E8" t="s">
        <v>405</v>
      </c>
      <c r="F8" s="3" t="s">
        <v>414</v>
      </c>
      <c r="G8" s="3" t="s">
        <v>415</v>
      </c>
      <c r="H8" s="1" t="s">
        <v>14</v>
      </c>
      <c r="I8" s="19">
        <v>5.3999999999999999E-2</v>
      </c>
      <c r="J8" t="s">
        <v>863</v>
      </c>
      <c r="K8" s="1">
        <v>800</v>
      </c>
      <c r="L8" s="1">
        <v>2750</v>
      </c>
      <c r="M8">
        <v>850</v>
      </c>
      <c r="N8">
        <v>2400</v>
      </c>
      <c r="O8" s="26">
        <v>0</v>
      </c>
      <c r="P8" t="s">
        <v>416</v>
      </c>
    </row>
    <row r="9" spans="1:16">
      <c r="A9" t="s">
        <v>338</v>
      </c>
      <c r="B9" t="s">
        <v>406</v>
      </c>
      <c r="C9" s="1" t="s">
        <v>433</v>
      </c>
      <c r="D9" s="1" t="s">
        <v>624</v>
      </c>
      <c r="E9" t="s">
        <v>405</v>
      </c>
      <c r="F9" s="3" t="s">
        <v>407</v>
      </c>
      <c r="G9" s="3" t="s">
        <v>408</v>
      </c>
      <c r="H9" s="1" t="s">
        <v>14</v>
      </c>
      <c r="I9" s="19">
        <v>5.6000000000000001E-2</v>
      </c>
      <c r="J9" t="s">
        <v>863</v>
      </c>
      <c r="K9" s="1">
        <v>2550</v>
      </c>
      <c r="L9" s="1">
        <v>4270</v>
      </c>
      <c r="M9">
        <v>2200</v>
      </c>
      <c r="N9">
        <v>4000</v>
      </c>
      <c r="O9" s="26">
        <v>0.15697674418604646</v>
      </c>
      <c r="P9" t="s">
        <v>808</v>
      </c>
    </row>
    <row r="10" spans="1:16">
      <c r="A10" t="s">
        <v>338</v>
      </c>
      <c r="B10" t="s">
        <v>406</v>
      </c>
      <c r="C10" s="1" t="s">
        <v>605</v>
      </c>
      <c r="D10" s="1" t="s">
        <v>795</v>
      </c>
      <c r="E10" t="s">
        <v>405</v>
      </c>
      <c r="F10" s="3" t="s">
        <v>417</v>
      </c>
      <c r="G10" s="3" t="s">
        <v>418</v>
      </c>
      <c r="H10" s="1" t="s">
        <v>14</v>
      </c>
      <c r="I10" s="19">
        <v>0.124</v>
      </c>
      <c r="J10" t="s">
        <v>863</v>
      </c>
      <c r="K10" s="1">
        <v>0</v>
      </c>
      <c r="L10" s="1">
        <v>2000</v>
      </c>
      <c r="M10">
        <v>1980</v>
      </c>
      <c r="N10">
        <v>3600</v>
      </c>
      <c r="O10" s="26">
        <v>0.98765432098765427</v>
      </c>
    </row>
    <row r="11" spans="1:16">
      <c r="A11" s="1" t="s">
        <v>338</v>
      </c>
      <c r="B11" t="s">
        <v>93</v>
      </c>
      <c r="C11" s="1" t="s">
        <v>436</v>
      </c>
      <c r="D11" s="1" t="s">
        <v>627</v>
      </c>
      <c r="E11" s="1" t="s">
        <v>421</v>
      </c>
      <c r="F11" s="3" t="s">
        <v>355</v>
      </c>
      <c r="G11" s="3" t="s">
        <v>356</v>
      </c>
      <c r="H11" s="1" t="s">
        <v>14</v>
      </c>
      <c r="I11" s="19">
        <v>1.4E-2</v>
      </c>
      <c r="J11" t="s">
        <v>863</v>
      </c>
      <c r="K11" s="1">
        <v>1250</v>
      </c>
      <c r="L11" s="1">
        <v>4000</v>
      </c>
      <c r="M11">
        <v>0</v>
      </c>
      <c r="N11">
        <v>1200</v>
      </c>
      <c r="O11" s="26">
        <v>1</v>
      </c>
    </row>
    <row r="12" spans="1:16">
      <c r="A12" s="1" t="s">
        <v>338</v>
      </c>
      <c r="B12" t="s">
        <v>93</v>
      </c>
      <c r="C12" s="1" t="s">
        <v>435</v>
      </c>
      <c r="D12" s="1" t="s">
        <v>626</v>
      </c>
      <c r="E12" s="1" t="s">
        <v>421</v>
      </c>
      <c r="F12" s="3" t="s">
        <v>353</v>
      </c>
      <c r="G12" s="3" t="s">
        <v>354</v>
      </c>
      <c r="H12" s="1" t="s">
        <v>14</v>
      </c>
      <c r="I12" s="19">
        <v>5.8999999999999997E-2</v>
      </c>
      <c r="J12" t="s">
        <v>863</v>
      </c>
      <c r="K12" s="1">
        <v>0</v>
      </c>
      <c r="L12" s="1">
        <v>1300</v>
      </c>
      <c r="M12">
        <v>1350</v>
      </c>
      <c r="N12">
        <v>2500</v>
      </c>
      <c r="O12" s="26">
        <v>1</v>
      </c>
    </row>
    <row r="13" spans="1:16">
      <c r="A13" t="s">
        <v>338</v>
      </c>
      <c r="B13" t="s">
        <v>319</v>
      </c>
      <c r="C13" s="1" t="s">
        <v>437</v>
      </c>
      <c r="D13" s="1" t="s">
        <v>628</v>
      </c>
      <c r="E13" t="s">
        <v>301</v>
      </c>
      <c r="F13" s="3" t="s">
        <v>398</v>
      </c>
      <c r="G13" s="3" t="s">
        <v>399</v>
      </c>
      <c r="H13" s="1" t="s">
        <v>8</v>
      </c>
      <c r="I13" s="19">
        <v>7.0000000000000007E-2</v>
      </c>
      <c r="J13" t="s">
        <v>863</v>
      </c>
      <c r="K13" s="1">
        <v>0</v>
      </c>
      <c r="L13" s="1">
        <v>1500</v>
      </c>
      <c r="M13">
        <v>600</v>
      </c>
      <c r="N13">
        <v>3050</v>
      </c>
      <c r="O13" s="26">
        <v>0.4</v>
      </c>
    </row>
    <row r="14" spans="1:16">
      <c r="A14" s="1" t="s">
        <v>338</v>
      </c>
      <c r="B14" t="s">
        <v>339</v>
      </c>
      <c r="C14" s="1" t="s">
        <v>446</v>
      </c>
      <c r="D14" s="1" t="s">
        <v>637</v>
      </c>
      <c r="E14" s="1" t="s">
        <v>423</v>
      </c>
      <c r="F14" s="4" t="s">
        <v>361</v>
      </c>
      <c r="G14" s="4" t="s">
        <v>362</v>
      </c>
      <c r="H14" s="1" t="s">
        <v>14</v>
      </c>
      <c r="I14" s="19">
        <v>3.7999999999999999E-2</v>
      </c>
      <c r="J14" t="s">
        <v>9</v>
      </c>
      <c r="K14" s="1">
        <v>1750</v>
      </c>
      <c r="L14" s="1">
        <v>2600</v>
      </c>
      <c r="M14">
        <v>1200</v>
      </c>
      <c r="N14">
        <v>2500</v>
      </c>
      <c r="O14" s="26">
        <v>0.11764705882352944</v>
      </c>
    </row>
    <row r="15" spans="1:16">
      <c r="A15" s="1" t="s">
        <v>338</v>
      </c>
      <c r="B15" s="1" t="s">
        <v>339</v>
      </c>
      <c r="C15" s="1" t="s">
        <v>439</v>
      </c>
      <c r="D15" s="1" t="s">
        <v>630</v>
      </c>
      <c r="E15" s="1" t="s">
        <v>422</v>
      </c>
      <c r="F15" s="3" t="s">
        <v>340</v>
      </c>
      <c r="G15" s="3" t="s">
        <v>341</v>
      </c>
      <c r="H15" s="1" t="s">
        <v>14</v>
      </c>
      <c r="I15" s="19">
        <v>4.4999999999999998E-2</v>
      </c>
      <c r="J15" t="s">
        <v>9</v>
      </c>
      <c r="K15" s="1">
        <v>2000</v>
      </c>
      <c r="L15" s="1">
        <v>3600</v>
      </c>
      <c r="M15">
        <v>0</v>
      </c>
      <c r="N15">
        <v>3965</v>
      </c>
      <c r="O15" s="26">
        <v>0</v>
      </c>
    </row>
    <row r="16" spans="1:16">
      <c r="A16" s="1" t="s">
        <v>338</v>
      </c>
      <c r="B16" t="s">
        <v>339</v>
      </c>
      <c r="C16" s="1" t="s">
        <v>443</v>
      </c>
      <c r="D16" s="1" t="s">
        <v>634</v>
      </c>
      <c r="E16" s="1" t="s">
        <v>423</v>
      </c>
      <c r="F16" s="3" t="s">
        <v>371</v>
      </c>
      <c r="G16" s="3" t="s">
        <v>372</v>
      </c>
      <c r="H16" s="1" t="s">
        <v>14</v>
      </c>
      <c r="I16" s="19">
        <v>4.8000000000000001E-2</v>
      </c>
      <c r="J16" t="s">
        <v>9</v>
      </c>
      <c r="K16" s="1">
        <v>2200</v>
      </c>
      <c r="L16" s="1">
        <v>4200</v>
      </c>
      <c r="M16">
        <v>2000</v>
      </c>
      <c r="N16">
        <v>4000</v>
      </c>
      <c r="O16" s="26">
        <v>9.9999999999999978E-2</v>
      </c>
    </row>
    <row r="17" spans="1:15">
      <c r="A17" s="1" t="s">
        <v>338</v>
      </c>
      <c r="B17" t="s">
        <v>339</v>
      </c>
      <c r="C17" s="1" t="s">
        <v>444</v>
      </c>
      <c r="D17" s="1" t="s">
        <v>635</v>
      </c>
      <c r="E17" s="1" t="s">
        <v>423</v>
      </c>
      <c r="F17" s="3" t="s">
        <v>357</v>
      </c>
      <c r="G17" s="3" t="s">
        <v>358</v>
      </c>
      <c r="H17" s="1" t="s">
        <v>14</v>
      </c>
      <c r="I17" s="19">
        <v>4.9000000000000002E-2</v>
      </c>
      <c r="J17" t="s">
        <v>9</v>
      </c>
      <c r="K17" s="1">
        <v>2000</v>
      </c>
      <c r="L17" s="1">
        <v>3500</v>
      </c>
      <c r="M17">
        <v>2100</v>
      </c>
      <c r="N17">
        <v>3100</v>
      </c>
      <c r="O17" s="26">
        <v>0</v>
      </c>
    </row>
    <row r="18" spans="1:15">
      <c r="A18" s="1" t="s">
        <v>338</v>
      </c>
      <c r="B18" s="1" t="s">
        <v>339</v>
      </c>
      <c r="C18" s="1" t="s">
        <v>606</v>
      </c>
      <c r="D18" s="1" t="s">
        <v>796</v>
      </c>
      <c r="E18" s="1" t="s">
        <v>422</v>
      </c>
      <c r="F18" s="3" t="s">
        <v>344</v>
      </c>
      <c r="G18" s="3" t="s">
        <v>345</v>
      </c>
      <c r="H18" s="1" t="s">
        <v>14</v>
      </c>
      <c r="I18" s="19">
        <v>0.05</v>
      </c>
      <c r="J18" t="s">
        <v>863</v>
      </c>
      <c r="K18" s="1">
        <v>2400</v>
      </c>
      <c r="L18" s="1">
        <v>4000</v>
      </c>
      <c r="M18">
        <v>2300</v>
      </c>
      <c r="N18">
        <v>3600</v>
      </c>
      <c r="O18" s="26">
        <v>7.6923076923076872E-2</v>
      </c>
    </row>
    <row r="19" spans="1:15">
      <c r="A19" s="1" t="s">
        <v>338</v>
      </c>
      <c r="B19" t="s">
        <v>339</v>
      </c>
      <c r="C19" s="1" t="s">
        <v>440</v>
      </c>
      <c r="D19" s="1" t="s">
        <v>631</v>
      </c>
      <c r="E19" s="1" t="s">
        <v>423</v>
      </c>
      <c r="F19" s="3" t="s">
        <v>365</v>
      </c>
      <c r="G19" s="3" t="s">
        <v>366</v>
      </c>
      <c r="H19" s="1" t="s">
        <v>14</v>
      </c>
      <c r="I19" s="19">
        <v>5.2999999999999999E-2</v>
      </c>
      <c r="J19" t="s">
        <v>9</v>
      </c>
      <c r="K19" s="1">
        <v>900</v>
      </c>
      <c r="L19" s="1">
        <v>2565</v>
      </c>
      <c r="M19">
        <v>900</v>
      </c>
      <c r="N19">
        <v>2750</v>
      </c>
      <c r="O19" s="26">
        <v>0</v>
      </c>
    </row>
    <row r="20" spans="1:15">
      <c r="A20" s="1" t="s">
        <v>338</v>
      </c>
      <c r="B20" t="s">
        <v>339</v>
      </c>
      <c r="C20" s="1" t="s">
        <v>441</v>
      </c>
      <c r="D20" s="1" t="s">
        <v>632</v>
      </c>
      <c r="E20" s="1" t="s">
        <v>423</v>
      </c>
      <c r="F20" s="3" t="s">
        <v>367</v>
      </c>
      <c r="G20" s="3" t="s">
        <v>368</v>
      </c>
      <c r="H20" s="1" t="s">
        <v>14</v>
      </c>
      <c r="I20" s="19">
        <v>6.3E-2</v>
      </c>
      <c r="J20" t="s">
        <v>9</v>
      </c>
      <c r="K20" s="1">
        <v>1980</v>
      </c>
      <c r="L20" s="1">
        <v>3800</v>
      </c>
      <c r="M20" s="1">
        <v>1220</v>
      </c>
      <c r="N20" s="1">
        <v>3660</v>
      </c>
      <c r="O20" s="26">
        <v>7.6923076923076872E-2</v>
      </c>
    </row>
    <row r="21" spans="1:15">
      <c r="A21" s="1" t="s">
        <v>338</v>
      </c>
      <c r="B21" t="s">
        <v>339</v>
      </c>
      <c r="C21" s="1" t="s">
        <v>447</v>
      </c>
      <c r="D21" s="1" t="s">
        <v>638</v>
      </c>
      <c r="E21" s="1" t="s">
        <v>423</v>
      </c>
      <c r="F21" s="3" t="s">
        <v>363</v>
      </c>
      <c r="G21" s="4" t="s">
        <v>364</v>
      </c>
      <c r="H21" s="1" t="s">
        <v>14</v>
      </c>
      <c r="I21" s="19">
        <v>7.0000000000000007E-2</v>
      </c>
      <c r="J21" t="s">
        <v>863</v>
      </c>
      <c r="K21" s="1">
        <v>1400</v>
      </c>
      <c r="L21" s="1">
        <v>2600</v>
      </c>
      <c r="M21">
        <v>1700</v>
      </c>
      <c r="N21">
        <v>2100</v>
      </c>
      <c r="O21" s="26">
        <v>0</v>
      </c>
    </row>
    <row r="22" spans="1:15">
      <c r="A22" s="1" t="s">
        <v>338</v>
      </c>
      <c r="B22" t="s">
        <v>339</v>
      </c>
      <c r="C22" s="1" t="s">
        <v>445</v>
      </c>
      <c r="D22" s="1" t="s">
        <v>636</v>
      </c>
      <c r="E22" s="1" t="s">
        <v>423</v>
      </c>
      <c r="F22" s="4" t="s">
        <v>359</v>
      </c>
      <c r="G22" s="4" t="s">
        <v>360</v>
      </c>
      <c r="H22" s="1" t="s">
        <v>14</v>
      </c>
      <c r="I22" s="19">
        <v>7.0000000000000007E-2</v>
      </c>
      <c r="J22" t="s">
        <v>863</v>
      </c>
      <c r="K22" s="1">
        <v>1200</v>
      </c>
      <c r="L22" s="1">
        <v>2300</v>
      </c>
      <c r="M22">
        <v>600</v>
      </c>
      <c r="N22">
        <v>1500</v>
      </c>
      <c r="O22" s="26">
        <v>0.66666666666666674</v>
      </c>
    </row>
    <row r="23" spans="1:15">
      <c r="A23" s="1" t="s">
        <v>338</v>
      </c>
      <c r="B23" s="1" t="s">
        <v>339</v>
      </c>
      <c r="C23" s="1" t="s">
        <v>448</v>
      </c>
      <c r="D23" s="1" t="s">
        <v>639</v>
      </c>
      <c r="E23" s="1" t="s">
        <v>422</v>
      </c>
      <c r="F23" s="3" t="s">
        <v>346</v>
      </c>
      <c r="G23" s="3" t="s">
        <v>347</v>
      </c>
      <c r="H23" s="1" t="s">
        <v>14</v>
      </c>
      <c r="I23" s="19">
        <v>7.3999999999999996E-2</v>
      </c>
      <c r="J23" t="s">
        <v>863</v>
      </c>
      <c r="K23" s="1">
        <v>1800</v>
      </c>
      <c r="L23" s="1">
        <v>2550</v>
      </c>
      <c r="M23">
        <v>1000</v>
      </c>
      <c r="N23">
        <v>2700</v>
      </c>
      <c r="O23" s="26">
        <v>0</v>
      </c>
    </row>
    <row r="24" spans="1:15">
      <c r="A24" s="1" t="s">
        <v>338</v>
      </c>
      <c r="B24" t="s">
        <v>339</v>
      </c>
      <c r="C24" s="1" t="s">
        <v>442</v>
      </c>
      <c r="D24" s="1" t="s">
        <v>633</v>
      </c>
      <c r="E24" s="1" t="s">
        <v>423</v>
      </c>
      <c r="F24" s="3" t="s">
        <v>369</v>
      </c>
      <c r="G24" s="3" t="s">
        <v>370</v>
      </c>
      <c r="H24" s="1" t="s">
        <v>14</v>
      </c>
      <c r="I24" s="19">
        <v>9.7000000000000003E-2</v>
      </c>
      <c r="J24" t="s">
        <v>863</v>
      </c>
      <c r="K24" s="1">
        <v>1800</v>
      </c>
      <c r="L24" s="1">
        <v>3500</v>
      </c>
      <c r="M24">
        <v>2100</v>
      </c>
      <c r="N24">
        <v>4300</v>
      </c>
      <c r="O24" s="26">
        <v>0.17647058823529416</v>
      </c>
    </row>
    <row r="25" spans="1:15">
      <c r="A25" s="1" t="s">
        <v>338</v>
      </c>
      <c r="B25" s="1" t="s">
        <v>339</v>
      </c>
      <c r="C25" s="1" t="s">
        <v>438</v>
      </c>
      <c r="D25" s="1" t="s">
        <v>629</v>
      </c>
      <c r="E25" s="1" t="s">
        <v>422</v>
      </c>
      <c r="F25" s="3" t="s">
        <v>342</v>
      </c>
      <c r="G25" s="3" t="s">
        <v>343</v>
      </c>
      <c r="H25" s="1" t="s">
        <v>14</v>
      </c>
      <c r="I25" s="19">
        <v>0.125</v>
      </c>
      <c r="J25" t="s">
        <v>863</v>
      </c>
      <c r="K25" s="1">
        <v>1525</v>
      </c>
      <c r="L25" s="1">
        <v>2350</v>
      </c>
      <c r="M25">
        <v>600</v>
      </c>
      <c r="N25">
        <v>1200</v>
      </c>
      <c r="O25" s="26">
        <v>1</v>
      </c>
    </row>
    <row r="26" spans="1:15">
      <c r="A26" t="s">
        <v>338</v>
      </c>
      <c r="B26" t="s">
        <v>348</v>
      </c>
      <c r="C26" s="1" t="s">
        <v>456</v>
      </c>
      <c r="D26" s="1" t="s">
        <v>647</v>
      </c>
      <c r="E26" t="s">
        <v>390</v>
      </c>
      <c r="F26" s="3" t="s">
        <v>393</v>
      </c>
      <c r="G26" s="3" t="s">
        <v>394</v>
      </c>
      <c r="H26" s="1" t="s">
        <v>14</v>
      </c>
      <c r="I26" s="19">
        <v>2E-3</v>
      </c>
      <c r="J26" t="s">
        <v>9</v>
      </c>
      <c r="K26" s="1">
        <v>1800</v>
      </c>
      <c r="L26" s="1">
        <v>3600</v>
      </c>
      <c r="M26">
        <v>900</v>
      </c>
      <c r="N26">
        <v>3600</v>
      </c>
      <c r="O26" s="26">
        <v>0</v>
      </c>
    </row>
    <row r="27" spans="1:15">
      <c r="A27" t="s">
        <v>338</v>
      </c>
      <c r="B27" t="s">
        <v>348</v>
      </c>
      <c r="C27" s="1" t="s">
        <v>455</v>
      </c>
      <c r="D27" s="1" t="s">
        <v>646</v>
      </c>
      <c r="E27" t="s">
        <v>390</v>
      </c>
      <c r="F27" s="3" t="s">
        <v>391</v>
      </c>
      <c r="G27" s="3" t="s">
        <v>392</v>
      </c>
      <c r="H27" s="1" t="s">
        <v>14</v>
      </c>
      <c r="I27" s="19">
        <v>1.7000000000000001E-2</v>
      </c>
      <c r="J27" t="s">
        <v>9</v>
      </c>
      <c r="K27" s="1">
        <v>900</v>
      </c>
      <c r="L27" s="1">
        <v>2700</v>
      </c>
      <c r="M27">
        <v>800</v>
      </c>
      <c r="N27">
        <v>2200</v>
      </c>
      <c r="O27" s="26">
        <v>7.1428571428571397E-2</v>
      </c>
    </row>
    <row r="28" spans="1:15">
      <c r="A28" s="1" t="s">
        <v>338</v>
      </c>
      <c r="B28" s="1" t="s">
        <v>348</v>
      </c>
      <c r="C28" s="1" t="s">
        <v>450</v>
      </c>
      <c r="D28" s="1" t="s">
        <v>641</v>
      </c>
      <c r="E28" s="1" t="s">
        <v>424</v>
      </c>
      <c r="F28" s="3" t="s">
        <v>351</v>
      </c>
      <c r="G28" s="3" t="s">
        <v>352</v>
      </c>
      <c r="H28" s="1" t="s">
        <v>8</v>
      </c>
      <c r="I28" s="19">
        <v>0.02</v>
      </c>
      <c r="J28" t="s">
        <v>9</v>
      </c>
      <c r="K28" s="1">
        <v>1700</v>
      </c>
      <c r="L28" s="1">
        <v>3300</v>
      </c>
      <c r="M28">
        <v>1700</v>
      </c>
      <c r="N28">
        <v>3300</v>
      </c>
      <c r="O28" s="26">
        <v>0</v>
      </c>
    </row>
    <row r="29" spans="1:15">
      <c r="A29" s="1" t="s">
        <v>338</v>
      </c>
      <c r="B29" s="1" t="s">
        <v>348</v>
      </c>
      <c r="C29" s="1" t="s">
        <v>449</v>
      </c>
      <c r="D29" s="1" t="s">
        <v>640</v>
      </c>
      <c r="E29" s="1" t="s">
        <v>424</v>
      </c>
      <c r="F29" s="3" t="s">
        <v>349</v>
      </c>
      <c r="G29" s="3" t="s">
        <v>350</v>
      </c>
      <c r="H29" s="1" t="s">
        <v>8</v>
      </c>
      <c r="I29" s="19">
        <v>0.06</v>
      </c>
      <c r="J29" t="s">
        <v>9</v>
      </c>
      <c r="K29" s="1">
        <v>1200</v>
      </c>
      <c r="L29" s="1">
        <v>2400</v>
      </c>
      <c r="M29">
        <v>1000</v>
      </c>
      <c r="N29">
        <v>2500</v>
      </c>
      <c r="O29" s="26">
        <v>0</v>
      </c>
    </row>
    <row r="30" spans="1:15">
      <c r="A30" s="1" t="s">
        <v>338</v>
      </c>
      <c r="B30" t="s">
        <v>348</v>
      </c>
      <c r="C30" s="1" t="s">
        <v>453</v>
      </c>
      <c r="D30" s="1" t="s">
        <v>644</v>
      </c>
      <c r="E30" t="s">
        <v>425</v>
      </c>
      <c r="F30" s="4" t="s">
        <v>378</v>
      </c>
      <c r="G30" s="4" t="s">
        <v>379</v>
      </c>
      <c r="H30" s="1" t="s">
        <v>8</v>
      </c>
      <c r="I30" s="19">
        <v>7.5999999999999998E-2</v>
      </c>
      <c r="J30" t="s">
        <v>9</v>
      </c>
      <c r="K30" s="1">
        <v>1000</v>
      </c>
      <c r="L30" s="1">
        <v>2565</v>
      </c>
      <c r="M30">
        <v>900</v>
      </c>
      <c r="N30">
        <v>2800</v>
      </c>
      <c r="O30" s="26">
        <v>0</v>
      </c>
    </row>
    <row r="31" spans="1:15">
      <c r="A31" t="s">
        <v>338</v>
      </c>
      <c r="B31" t="s">
        <v>348</v>
      </c>
      <c r="C31" s="1" t="s">
        <v>457</v>
      </c>
      <c r="D31" s="1" t="s">
        <v>648</v>
      </c>
      <c r="E31" t="s">
        <v>425</v>
      </c>
      <c r="F31" s="3" t="s">
        <v>384</v>
      </c>
      <c r="G31" s="3" t="s">
        <v>385</v>
      </c>
      <c r="H31" s="1" t="s">
        <v>14</v>
      </c>
      <c r="I31" s="19">
        <v>8.1000000000000003E-2</v>
      </c>
      <c r="J31" t="s">
        <v>863</v>
      </c>
      <c r="K31" s="1">
        <v>300</v>
      </c>
      <c r="L31" s="1">
        <v>2200</v>
      </c>
      <c r="M31">
        <v>1435</v>
      </c>
      <c r="N31">
        <v>2800</v>
      </c>
      <c r="O31" s="26">
        <v>0.43956043956043955</v>
      </c>
    </row>
    <row r="32" spans="1:15">
      <c r="A32" s="1" t="s">
        <v>338</v>
      </c>
      <c r="B32" t="s">
        <v>348</v>
      </c>
      <c r="C32" s="1" t="s">
        <v>451</v>
      </c>
      <c r="D32" s="1" t="s">
        <v>642</v>
      </c>
      <c r="E32" t="s">
        <v>425</v>
      </c>
      <c r="F32" s="3" t="s">
        <v>374</v>
      </c>
      <c r="G32" s="3" t="s">
        <v>375</v>
      </c>
      <c r="H32" s="1" t="s">
        <v>8</v>
      </c>
      <c r="I32" s="19">
        <v>0.1</v>
      </c>
      <c r="J32" t="s">
        <v>9</v>
      </c>
      <c r="K32" s="1">
        <v>600</v>
      </c>
      <c r="L32" s="1">
        <v>2565</v>
      </c>
      <c r="M32">
        <v>900</v>
      </c>
      <c r="N32">
        <v>2100</v>
      </c>
      <c r="O32" s="26">
        <v>0</v>
      </c>
    </row>
    <row r="33" spans="1:15">
      <c r="A33" s="1" t="s">
        <v>338</v>
      </c>
      <c r="B33" t="s">
        <v>348</v>
      </c>
      <c r="C33" s="1" t="s">
        <v>452</v>
      </c>
      <c r="D33" s="1" t="s">
        <v>643</v>
      </c>
      <c r="E33" t="s">
        <v>425</v>
      </c>
      <c r="F33" s="4" t="s">
        <v>376</v>
      </c>
      <c r="G33" s="4" t="s">
        <v>377</v>
      </c>
      <c r="H33" s="1" t="s">
        <v>8</v>
      </c>
      <c r="I33" s="19">
        <v>0.10100000000000001</v>
      </c>
      <c r="J33" t="s">
        <v>9</v>
      </c>
      <c r="K33" s="1">
        <v>1650</v>
      </c>
      <c r="L33" s="1">
        <v>3000</v>
      </c>
      <c r="M33">
        <v>1200</v>
      </c>
      <c r="N33">
        <v>3410</v>
      </c>
      <c r="O33" s="26">
        <v>0</v>
      </c>
    </row>
    <row r="34" spans="1:15">
      <c r="A34" s="1" t="s">
        <v>338</v>
      </c>
      <c r="B34" t="s">
        <v>348</v>
      </c>
      <c r="C34" s="1" t="s">
        <v>454</v>
      </c>
      <c r="D34" s="1" t="s">
        <v>645</v>
      </c>
      <c r="E34" t="s">
        <v>425</v>
      </c>
      <c r="F34" s="3" t="s">
        <v>382</v>
      </c>
      <c r="G34" s="3" t="s">
        <v>383</v>
      </c>
      <c r="H34" s="1" t="s">
        <v>8</v>
      </c>
      <c r="I34" s="19">
        <v>0.10199999999999999</v>
      </c>
      <c r="J34" t="s">
        <v>863</v>
      </c>
      <c r="K34" s="1">
        <v>600</v>
      </c>
      <c r="L34" s="1">
        <v>2100</v>
      </c>
      <c r="M34">
        <v>900</v>
      </c>
      <c r="N34">
        <v>3200</v>
      </c>
      <c r="O34" s="26">
        <v>0.19999999999999996</v>
      </c>
    </row>
    <row r="35" spans="1:15">
      <c r="A35" s="1" t="s">
        <v>338</v>
      </c>
      <c r="B35" t="s">
        <v>348</v>
      </c>
      <c r="C35" s="1" t="s">
        <v>607</v>
      </c>
      <c r="D35" s="1" t="s">
        <v>797</v>
      </c>
      <c r="E35" t="s">
        <v>425</v>
      </c>
      <c r="F35" s="4" t="s">
        <v>380</v>
      </c>
      <c r="G35" s="3" t="s">
        <v>381</v>
      </c>
      <c r="H35" s="1" t="s">
        <v>8</v>
      </c>
      <c r="I35" s="19">
        <v>0.151</v>
      </c>
      <c r="J35" t="s">
        <v>863</v>
      </c>
      <c r="K35" s="1">
        <v>1000</v>
      </c>
      <c r="L35" s="1">
        <v>2650</v>
      </c>
      <c r="M35">
        <v>1370</v>
      </c>
      <c r="N35">
        <v>3400</v>
      </c>
      <c r="O35" s="26">
        <v>0.22424242424242424</v>
      </c>
    </row>
    <row r="36" spans="1:15">
      <c r="A36" t="s">
        <v>338</v>
      </c>
      <c r="B36" t="s">
        <v>53</v>
      </c>
      <c r="C36" s="1" t="s">
        <v>458</v>
      </c>
      <c r="D36" s="1" t="s">
        <v>649</v>
      </c>
      <c r="E36" t="s">
        <v>395</v>
      </c>
      <c r="F36" s="3" t="s">
        <v>396</v>
      </c>
      <c r="G36" s="3" t="s">
        <v>397</v>
      </c>
      <c r="H36" s="1" t="s">
        <v>14</v>
      </c>
      <c r="I36" s="19">
        <v>5.0000000000000001E-3</v>
      </c>
      <c r="J36" t="s">
        <v>9</v>
      </c>
      <c r="K36" s="1">
        <v>1200</v>
      </c>
      <c r="L36" s="1">
        <v>2500</v>
      </c>
      <c r="M36">
        <v>1200</v>
      </c>
      <c r="N36">
        <v>2400</v>
      </c>
      <c r="O36" s="26">
        <v>0</v>
      </c>
    </row>
    <row r="37" spans="1:15">
      <c r="A37" s="1" t="s">
        <v>4</v>
      </c>
      <c r="B37" s="1" t="s">
        <v>253</v>
      </c>
      <c r="C37" s="1" t="s">
        <v>459</v>
      </c>
      <c r="D37" s="1" t="s">
        <v>650</v>
      </c>
      <c r="E37" s="1" t="s">
        <v>252</v>
      </c>
      <c r="F37" s="2" t="s">
        <v>156</v>
      </c>
      <c r="G37" s="2" t="s">
        <v>156</v>
      </c>
      <c r="H37" s="2" t="s">
        <v>156</v>
      </c>
      <c r="I37" s="21" t="s">
        <v>156</v>
      </c>
      <c r="J37" t="s">
        <v>863</v>
      </c>
      <c r="K37">
        <v>0</v>
      </c>
      <c r="L37">
        <v>1250</v>
      </c>
      <c r="M37">
        <v>700</v>
      </c>
      <c r="N37">
        <v>2100</v>
      </c>
      <c r="O37" s="26">
        <v>0.56000000000000005</v>
      </c>
    </row>
    <row r="38" spans="1:15">
      <c r="A38" s="1" t="s">
        <v>4</v>
      </c>
      <c r="B38" s="1" t="s">
        <v>141</v>
      </c>
      <c r="C38" s="1" t="s">
        <v>460</v>
      </c>
      <c r="D38" s="1" t="s">
        <v>651</v>
      </c>
      <c r="E38" s="1" t="s">
        <v>864</v>
      </c>
      <c r="F38" s="2" t="s">
        <v>217</v>
      </c>
      <c r="G38" s="2" t="s">
        <v>218</v>
      </c>
      <c r="H38" s="1" t="s">
        <v>14</v>
      </c>
      <c r="I38" s="19">
        <v>6.5000000000000002E-2</v>
      </c>
      <c r="J38" t="s">
        <v>863</v>
      </c>
      <c r="K38">
        <v>1400</v>
      </c>
      <c r="L38">
        <v>2600</v>
      </c>
      <c r="M38">
        <v>250</v>
      </c>
      <c r="N38">
        <v>1600</v>
      </c>
      <c r="O38" s="26">
        <v>0.83333333333333337</v>
      </c>
    </row>
    <row r="39" spans="1:15">
      <c r="A39" s="1" t="s">
        <v>4</v>
      </c>
      <c r="B39" s="1" t="s">
        <v>141</v>
      </c>
      <c r="C39" s="1" t="s">
        <v>461</v>
      </c>
      <c r="D39" s="1" t="s">
        <v>652</v>
      </c>
      <c r="E39" s="1" t="s">
        <v>140</v>
      </c>
      <c r="F39" s="2" t="s">
        <v>258</v>
      </c>
      <c r="G39" s="2" t="s">
        <v>259</v>
      </c>
      <c r="H39" s="1" t="s">
        <v>14</v>
      </c>
      <c r="I39" s="19">
        <v>6.6000000000000003E-2</v>
      </c>
      <c r="J39" t="s">
        <v>863</v>
      </c>
      <c r="K39">
        <v>800</v>
      </c>
      <c r="L39">
        <v>2800</v>
      </c>
      <c r="M39">
        <v>600</v>
      </c>
      <c r="N39">
        <v>3000</v>
      </c>
      <c r="O39" s="26">
        <v>0</v>
      </c>
    </row>
    <row r="40" spans="1:15">
      <c r="A40" s="1" t="s">
        <v>4</v>
      </c>
      <c r="B40" s="1" t="s">
        <v>141</v>
      </c>
      <c r="C40" s="1" t="s">
        <v>462</v>
      </c>
      <c r="D40" s="1" t="s">
        <v>653</v>
      </c>
      <c r="E40" s="1" t="s">
        <v>140</v>
      </c>
      <c r="F40" s="2" t="s">
        <v>142</v>
      </c>
      <c r="G40" s="2" t="s">
        <v>143</v>
      </c>
      <c r="H40" s="1" t="s">
        <v>14</v>
      </c>
      <c r="I40" s="19">
        <v>0.10100000000000001</v>
      </c>
      <c r="J40" t="s">
        <v>9</v>
      </c>
      <c r="K40">
        <v>800</v>
      </c>
      <c r="L40">
        <v>2200</v>
      </c>
      <c r="M40">
        <v>900</v>
      </c>
      <c r="N40">
        <v>2600</v>
      </c>
      <c r="O40" s="26">
        <v>7.1428571428571397E-2</v>
      </c>
    </row>
    <row r="41" spans="1:15">
      <c r="A41" s="1" t="s">
        <v>4</v>
      </c>
      <c r="B41" s="1" t="s">
        <v>141</v>
      </c>
      <c r="C41" s="1" t="s">
        <v>467</v>
      </c>
      <c r="D41" s="1" t="s">
        <v>658</v>
      </c>
      <c r="E41" s="1" t="s">
        <v>815</v>
      </c>
      <c r="F41" s="2" t="s">
        <v>156</v>
      </c>
      <c r="G41" s="2" t="s">
        <v>156</v>
      </c>
      <c r="H41" s="2" t="s">
        <v>156</v>
      </c>
      <c r="I41" s="21" t="s">
        <v>156</v>
      </c>
      <c r="J41" t="s">
        <v>9</v>
      </c>
      <c r="K41">
        <v>1000</v>
      </c>
      <c r="L41">
        <v>2200</v>
      </c>
      <c r="M41">
        <v>0</v>
      </c>
      <c r="N41">
        <v>1600</v>
      </c>
      <c r="O41" s="26">
        <v>0.5</v>
      </c>
    </row>
    <row r="42" spans="1:15">
      <c r="A42" s="1" t="s">
        <v>4</v>
      </c>
      <c r="B42" s="1" t="s">
        <v>141</v>
      </c>
      <c r="C42" s="1" t="s">
        <v>608</v>
      </c>
      <c r="D42" s="1" t="s">
        <v>798</v>
      </c>
      <c r="E42" s="1" t="s">
        <v>864</v>
      </c>
      <c r="F42" s="2" t="s">
        <v>156</v>
      </c>
      <c r="G42" s="2" t="s">
        <v>156</v>
      </c>
      <c r="H42" s="2" t="s">
        <v>156</v>
      </c>
      <c r="I42" s="21" t="s">
        <v>156</v>
      </c>
      <c r="J42" t="s">
        <v>9</v>
      </c>
      <c r="K42">
        <v>750</v>
      </c>
      <c r="L42">
        <v>1500</v>
      </c>
      <c r="M42">
        <v>0</v>
      </c>
      <c r="N42">
        <v>1000</v>
      </c>
      <c r="O42" s="26">
        <v>0.66666666666666674</v>
      </c>
    </row>
    <row r="43" spans="1:15">
      <c r="A43" s="1" t="s">
        <v>4</v>
      </c>
      <c r="B43" s="1" t="s">
        <v>85</v>
      </c>
      <c r="C43" s="1" t="s">
        <v>464</v>
      </c>
      <c r="D43" s="1" t="s">
        <v>655</v>
      </c>
      <c r="E43" s="1" t="s">
        <v>84</v>
      </c>
      <c r="F43" s="2" t="s">
        <v>86</v>
      </c>
      <c r="G43" s="2" t="s">
        <v>87</v>
      </c>
      <c r="H43" s="1" t="s">
        <v>8</v>
      </c>
      <c r="I43" s="19">
        <v>4.8000000000000001E-2</v>
      </c>
      <c r="J43" t="s">
        <v>9</v>
      </c>
      <c r="K43">
        <v>1600</v>
      </c>
      <c r="L43">
        <v>3000</v>
      </c>
      <c r="M43">
        <v>2000</v>
      </c>
      <c r="N43">
        <v>3200</v>
      </c>
      <c r="O43" s="26">
        <v>0.16666666666666663</v>
      </c>
    </row>
    <row r="44" spans="1:15">
      <c r="A44" s="1" t="s">
        <v>4</v>
      </c>
      <c r="B44" s="1" t="s">
        <v>85</v>
      </c>
      <c r="C44" s="1" t="s">
        <v>465</v>
      </c>
      <c r="D44" s="1" t="s">
        <v>656</v>
      </c>
      <c r="E44" s="1" t="s">
        <v>84</v>
      </c>
      <c r="F44" s="2" t="s">
        <v>130</v>
      </c>
      <c r="G44" s="2" t="s">
        <v>131</v>
      </c>
      <c r="H44" s="1" t="s">
        <v>8</v>
      </c>
      <c r="I44" s="19">
        <v>8.6999999999999994E-2</v>
      </c>
      <c r="J44" t="s">
        <v>9</v>
      </c>
      <c r="K44">
        <v>1850</v>
      </c>
      <c r="L44">
        <v>3200</v>
      </c>
      <c r="M44">
        <v>1800</v>
      </c>
      <c r="N44">
        <v>3500</v>
      </c>
      <c r="O44" s="26">
        <v>0</v>
      </c>
    </row>
    <row r="45" spans="1:15">
      <c r="A45" s="1" t="s">
        <v>4</v>
      </c>
      <c r="B45" s="1" t="s">
        <v>85</v>
      </c>
      <c r="C45" s="1" t="s">
        <v>466</v>
      </c>
      <c r="D45" s="1" t="s">
        <v>657</v>
      </c>
      <c r="E45" s="1" t="s">
        <v>84</v>
      </c>
      <c r="F45" s="2" t="s">
        <v>138</v>
      </c>
      <c r="G45" s="2" t="s">
        <v>139</v>
      </c>
      <c r="H45" s="1" t="s">
        <v>8</v>
      </c>
      <c r="I45" s="19">
        <v>9.9000000000000005E-2</v>
      </c>
      <c r="J45" t="s">
        <v>9</v>
      </c>
      <c r="K45">
        <v>2200</v>
      </c>
      <c r="L45">
        <v>3100</v>
      </c>
      <c r="M45">
        <v>2500</v>
      </c>
      <c r="N45">
        <v>3100</v>
      </c>
      <c r="O45" s="26">
        <v>0</v>
      </c>
    </row>
    <row r="46" spans="1:15">
      <c r="A46" s="1" t="s">
        <v>4</v>
      </c>
      <c r="B46" s="1" t="s">
        <v>85</v>
      </c>
      <c r="C46" s="1" t="s">
        <v>463</v>
      </c>
      <c r="D46" s="1" t="s">
        <v>654</v>
      </c>
      <c r="E46" s="1" t="s">
        <v>84</v>
      </c>
      <c r="F46" s="2" t="s">
        <v>147</v>
      </c>
      <c r="G46" s="2" t="s">
        <v>148</v>
      </c>
      <c r="H46" s="1" t="s">
        <v>8</v>
      </c>
      <c r="I46" s="19">
        <v>0.106</v>
      </c>
      <c r="J46" t="s">
        <v>9</v>
      </c>
      <c r="K46">
        <v>900</v>
      </c>
      <c r="L46">
        <v>2300</v>
      </c>
      <c r="M46">
        <v>800</v>
      </c>
      <c r="N46">
        <v>2100</v>
      </c>
      <c r="O46" s="26">
        <v>7.6923076923076872E-2</v>
      </c>
    </row>
    <row r="47" spans="1:15">
      <c r="A47" s="1" t="s">
        <v>4</v>
      </c>
      <c r="B47" s="1" t="s">
        <v>866</v>
      </c>
      <c r="C47" s="1" t="s">
        <v>867</v>
      </c>
      <c r="D47" s="1" t="s">
        <v>868</v>
      </c>
      <c r="E47" s="1" t="s">
        <v>869</v>
      </c>
      <c r="F47" s="2" t="s">
        <v>889</v>
      </c>
      <c r="G47" s="2" t="s">
        <v>888</v>
      </c>
      <c r="H47" s="2" t="s">
        <v>8</v>
      </c>
      <c r="I47" s="21">
        <v>8.9999999999999993E-3</v>
      </c>
      <c r="J47" t="s">
        <v>9</v>
      </c>
      <c r="K47">
        <v>600</v>
      </c>
      <c r="L47">
        <v>2400</v>
      </c>
      <c r="M47">
        <v>450</v>
      </c>
      <c r="N47">
        <v>1500</v>
      </c>
      <c r="O47" s="26">
        <f>150/1150</f>
        <v>0.13043478260869565</v>
      </c>
    </row>
    <row r="48" spans="1:15">
      <c r="A48" s="1" t="s">
        <v>4</v>
      </c>
      <c r="B48" s="1" t="s">
        <v>866</v>
      </c>
      <c r="C48" s="1" t="s">
        <v>877</v>
      </c>
      <c r="D48" s="1" t="s">
        <v>878</v>
      </c>
      <c r="E48" s="1" t="s">
        <v>869</v>
      </c>
      <c r="F48" s="2" t="s">
        <v>899</v>
      </c>
      <c r="G48" s="2" t="s">
        <v>900</v>
      </c>
      <c r="H48" s="2" t="s">
        <v>8</v>
      </c>
      <c r="I48" s="21">
        <v>3.7999999999999999E-2</v>
      </c>
      <c r="J48" t="s">
        <v>863</v>
      </c>
      <c r="K48">
        <v>0</v>
      </c>
      <c r="L48">
        <v>700</v>
      </c>
      <c r="M48">
        <v>400</v>
      </c>
      <c r="N48">
        <v>1600</v>
      </c>
      <c r="O48" s="26">
        <f>400/700</f>
        <v>0.5714285714285714</v>
      </c>
    </row>
    <row r="49" spans="1:16">
      <c r="A49" s="1" t="s">
        <v>4</v>
      </c>
      <c r="B49" s="1" t="s">
        <v>866</v>
      </c>
      <c r="C49" s="1" t="s">
        <v>873</v>
      </c>
      <c r="D49" s="1" t="s">
        <v>874</v>
      </c>
      <c r="E49" s="1" t="s">
        <v>869</v>
      </c>
      <c r="F49" s="2" t="s">
        <v>895</v>
      </c>
      <c r="G49" s="2" t="s">
        <v>896</v>
      </c>
      <c r="H49" s="2" t="s">
        <v>8</v>
      </c>
      <c r="I49" s="21">
        <v>5.8000000000000003E-2</v>
      </c>
      <c r="J49" t="s">
        <v>9</v>
      </c>
      <c r="K49">
        <v>2500</v>
      </c>
      <c r="L49">
        <v>3350</v>
      </c>
      <c r="M49">
        <v>3100</v>
      </c>
      <c r="N49">
        <v>3650</v>
      </c>
      <c r="O49" s="26">
        <f>300/550</f>
        <v>0.54545454545454541</v>
      </c>
    </row>
    <row r="50" spans="1:16">
      <c r="A50" s="1" t="s">
        <v>4</v>
      </c>
      <c r="B50" s="1" t="s">
        <v>866</v>
      </c>
      <c r="C50" s="1" t="s">
        <v>875</v>
      </c>
      <c r="D50" s="1" t="s">
        <v>876</v>
      </c>
      <c r="E50" s="1" t="s">
        <v>869</v>
      </c>
      <c r="F50" s="2" t="s">
        <v>897</v>
      </c>
      <c r="G50" s="2" t="s">
        <v>898</v>
      </c>
      <c r="H50" s="2" t="s">
        <v>8</v>
      </c>
      <c r="I50" s="21">
        <v>6.7000000000000004E-2</v>
      </c>
      <c r="J50" t="s">
        <v>9</v>
      </c>
      <c r="K50">
        <v>900</v>
      </c>
      <c r="L50">
        <v>2400</v>
      </c>
      <c r="M50">
        <v>0</v>
      </c>
      <c r="N50">
        <v>1500</v>
      </c>
      <c r="O50" s="26">
        <f>900/1500</f>
        <v>0.6</v>
      </c>
    </row>
    <row r="51" spans="1:16">
      <c r="A51" s="1" t="s">
        <v>4</v>
      </c>
      <c r="B51" s="1" t="s">
        <v>866</v>
      </c>
      <c r="C51" s="1" t="s">
        <v>884</v>
      </c>
      <c r="D51" s="1" t="s">
        <v>885</v>
      </c>
      <c r="E51" s="1" t="s">
        <v>869</v>
      </c>
      <c r="F51" s="2" t="s">
        <v>888</v>
      </c>
      <c r="G51" s="2" t="s">
        <v>905</v>
      </c>
      <c r="H51" s="2" t="s">
        <v>8</v>
      </c>
      <c r="I51" s="21">
        <v>6.8000000000000005E-2</v>
      </c>
      <c r="J51" t="s">
        <v>9</v>
      </c>
      <c r="K51">
        <v>900</v>
      </c>
      <c r="L51">
        <v>2300</v>
      </c>
      <c r="M51">
        <v>1500</v>
      </c>
      <c r="N51">
        <v>2250</v>
      </c>
      <c r="O51" s="26">
        <v>0</v>
      </c>
    </row>
    <row r="52" spans="1:16">
      <c r="A52" s="1" t="s">
        <v>4</v>
      </c>
      <c r="B52" s="1" t="s">
        <v>866</v>
      </c>
      <c r="C52" s="1" t="s">
        <v>871</v>
      </c>
      <c r="D52" s="1" t="s">
        <v>872</v>
      </c>
      <c r="E52" s="1" t="s">
        <v>869</v>
      </c>
      <c r="F52" s="2" t="s">
        <v>893</v>
      </c>
      <c r="G52" s="2" t="s">
        <v>894</v>
      </c>
      <c r="H52" s="2" t="s">
        <v>8</v>
      </c>
      <c r="I52" s="21">
        <v>0.09</v>
      </c>
      <c r="J52" t="s">
        <v>863</v>
      </c>
      <c r="K52">
        <v>2800</v>
      </c>
      <c r="L52">
        <v>4050</v>
      </c>
      <c r="M52">
        <v>2200</v>
      </c>
      <c r="N52">
        <v>2750</v>
      </c>
      <c r="O52" s="26">
        <v>1</v>
      </c>
    </row>
    <row r="53" spans="1:16">
      <c r="A53" s="1" t="s">
        <v>4</v>
      </c>
      <c r="B53" s="1" t="s">
        <v>866</v>
      </c>
      <c r="C53" s="1" t="s">
        <v>881</v>
      </c>
      <c r="D53" s="1" t="s">
        <v>882</v>
      </c>
      <c r="E53" s="1" t="s">
        <v>869</v>
      </c>
      <c r="F53" s="2" t="s">
        <v>903</v>
      </c>
      <c r="G53" s="2" t="s">
        <v>904</v>
      </c>
      <c r="H53" s="2" t="s">
        <v>8</v>
      </c>
      <c r="I53" s="21">
        <v>9.5000000000000001E-2</v>
      </c>
      <c r="J53" t="s">
        <v>863</v>
      </c>
      <c r="K53">
        <v>1200</v>
      </c>
      <c r="L53">
        <v>3050</v>
      </c>
      <c r="M53">
        <v>2000</v>
      </c>
      <c r="N53">
        <v>3300</v>
      </c>
      <c r="O53" s="26">
        <f>250/1300</f>
        <v>0.19230769230769232</v>
      </c>
      <c r="P53" t="s">
        <v>883</v>
      </c>
    </row>
    <row r="54" spans="1:16">
      <c r="A54" s="1" t="s">
        <v>4</v>
      </c>
      <c r="B54" s="1" t="s">
        <v>866</v>
      </c>
      <c r="C54" s="1" t="s">
        <v>870</v>
      </c>
      <c r="D54" s="1" t="s">
        <v>890</v>
      </c>
      <c r="E54" s="1" t="s">
        <v>869</v>
      </c>
      <c r="F54" s="2" t="s">
        <v>892</v>
      </c>
      <c r="G54" s="2" t="s">
        <v>891</v>
      </c>
      <c r="H54" s="2" t="s">
        <v>8</v>
      </c>
      <c r="I54" s="21">
        <v>0.111</v>
      </c>
      <c r="J54" t="s">
        <v>9</v>
      </c>
      <c r="K54">
        <v>1800</v>
      </c>
      <c r="L54">
        <v>2600</v>
      </c>
      <c r="M54">
        <v>1700</v>
      </c>
      <c r="N54">
        <v>3000</v>
      </c>
      <c r="O54" s="26">
        <f>0</f>
        <v>0</v>
      </c>
    </row>
    <row r="55" spans="1:16">
      <c r="A55" s="1" t="s">
        <v>4</v>
      </c>
      <c r="B55" s="1" t="s">
        <v>866</v>
      </c>
      <c r="C55" s="1" t="s">
        <v>879</v>
      </c>
      <c r="D55" s="1" t="s">
        <v>880</v>
      </c>
      <c r="E55" s="1" t="s">
        <v>869</v>
      </c>
      <c r="F55" s="2" t="s">
        <v>901</v>
      </c>
      <c r="G55" s="2" t="s">
        <v>902</v>
      </c>
      <c r="H55" s="2" t="s">
        <v>8</v>
      </c>
      <c r="I55" s="21">
        <v>0.14699999999999999</v>
      </c>
      <c r="J55" t="s">
        <v>863</v>
      </c>
      <c r="K55">
        <v>900</v>
      </c>
      <c r="L55">
        <v>2300</v>
      </c>
      <c r="M55">
        <v>800</v>
      </c>
      <c r="N55">
        <v>1350</v>
      </c>
      <c r="O55" s="26">
        <f>100/550</f>
        <v>0.18181818181818182</v>
      </c>
      <c r="P55" t="s">
        <v>908</v>
      </c>
    </row>
    <row r="56" spans="1:16">
      <c r="A56" s="1" t="s">
        <v>4</v>
      </c>
      <c r="B56" s="1" t="s">
        <v>866</v>
      </c>
      <c r="C56" s="1" t="s">
        <v>886</v>
      </c>
      <c r="D56" s="1" t="s">
        <v>887</v>
      </c>
      <c r="E56" s="1" t="s">
        <v>869</v>
      </c>
      <c r="F56" s="2" t="s">
        <v>906</v>
      </c>
      <c r="G56" s="2" t="s">
        <v>907</v>
      </c>
      <c r="H56" s="2" t="s">
        <v>8</v>
      </c>
      <c r="I56" s="21">
        <v>0.152</v>
      </c>
      <c r="J56" t="s">
        <v>863</v>
      </c>
      <c r="K56">
        <v>1100</v>
      </c>
      <c r="L56">
        <v>2000</v>
      </c>
      <c r="M56">
        <v>800</v>
      </c>
      <c r="N56">
        <v>1700</v>
      </c>
      <c r="O56" s="26">
        <f>300/900</f>
        <v>0.33333333333333331</v>
      </c>
    </row>
    <row r="57" spans="1:16">
      <c r="A57" s="1" t="s">
        <v>4</v>
      </c>
      <c r="B57" s="1" t="s">
        <v>33</v>
      </c>
      <c r="C57" s="1" t="s">
        <v>472</v>
      </c>
      <c r="D57" s="1" t="s">
        <v>663</v>
      </c>
      <c r="E57" s="1" t="s">
        <v>864</v>
      </c>
      <c r="F57" s="2" t="s">
        <v>34</v>
      </c>
      <c r="G57" s="2" t="s">
        <v>35</v>
      </c>
      <c r="H57" s="1" t="s">
        <v>14</v>
      </c>
      <c r="I57" s="19">
        <v>7.0000000000000001E-3</v>
      </c>
      <c r="J57" t="s">
        <v>9</v>
      </c>
      <c r="K57">
        <v>1500</v>
      </c>
      <c r="L57">
        <v>3400</v>
      </c>
      <c r="M57">
        <v>1200</v>
      </c>
      <c r="N57">
        <v>1800</v>
      </c>
      <c r="O57" s="26">
        <v>0.5</v>
      </c>
    </row>
    <row r="58" spans="1:16">
      <c r="A58" s="1" t="s">
        <v>4</v>
      </c>
      <c r="B58" s="1" t="s">
        <v>33</v>
      </c>
      <c r="C58" s="1" t="s">
        <v>468</v>
      </c>
      <c r="D58" s="1" t="s">
        <v>659</v>
      </c>
      <c r="E58" s="1" t="s">
        <v>864</v>
      </c>
      <c r="F58" s="2" t="s">
        <v>167</v>
      </c>
      <c r="G58" s="2" t="s">
        <v>168</v>
      </c>
      <c r="H58" s="1" t="s">
        <v>8</v>
      </c>
      <c r="I58" s="19">
        <v>1.0999999999999999E-2</v>
      </c>
      <c r="J58" t="s">
        <v>863</v>
      </c>
      <c r="K58">
        <v>700</v>
      </c>
      <c r="L58">
        <v>2400</v>
      </c>
      <c r="M58">
        <v>1600</v>
      </c>
      <c r="N58">
        <v>3000</v>
      </c>
      <c r="O58" s="26">
        <v>0.4285714285714286</v>
      </c>
    </row>
    <row r="59" spans="1:16">
      <c r="A59" s="1" t="s">
        <v>4</v>
      </c>
      <c r="B59" s="1" t="s">
        <v>33</v>
      </c>
      <c r="C59" s="1" t="s">
        <v>470</v>
      </c>
      <c r="D59" s="1" t="s">
        <v>661</v>
      </c>
      <c r="E59" s="1" t="s">
        <v>864</v>
      </c>
      <c r="F59" s="2" t="s">
        <v>98</v>
      </c>
      <c r="G59" s="2" t="s">
        <v>99</v>
      </c>
      <c r="H59" s="1" t="s">
        <v>100</v>
      </c>
      <c r="I59" s="19">
        <v>6.2E-2</v>
      </c>
      <c r="J59" t="s">
        <v>9</v>
      </c>
      <c r="K59">
        <v>700</v>
      </c>
      <c r="L59">
        <v>3100</v>
      </c>
      <c r="M59">
        <v>1500</v>
      </c>
      <c r="N59">
        <v>3000</v>
      </c>
      <c r="O59" s="26">
        <v>0</v>
      </c>
    </row>
    <row r="60" spans="1:16">
      <c r="A60" s="1" t="s">
        <v>4</v>
      </c>
      <c r="B60" s="1" t="s">
        <v>33</v>
      </c>
      <c r="C60" s="1" t="s">
        <v>469</v>
      </c>
      <c r="D60" s="1" t="s">
        <v>660</v>
      </c>
      <c r="E60" s="1" t="s">
        <v>864</v>
      </c>
      <c r="F60" s="2" t="s">
        <v>156</v>
      </c>
      <c r="G60" s="2" t="s">
        <v>156</v>
      </c>
      <c r="H60" s="2" t="s">
        <v>156</v>
      </c>
      <c r="I60" s="21" t="s">
        <v>156</v>
      </c>
      <c r="J60" t="s">
        <v>9</v>
      </c>
      <c r="K60">
        <v>1600</v>
      </c>
      <c r="L60">
        <v>2400</v>
      </c>
      <c r="M60">
        <v>1300</v>
      </c>
      <c r="N60">
        <v>2200</v>
      </c>
      <c r="O60" s="26">
        <v>0.25</v>
      </c>
    </row>
    <row r="61" spans="1:16">
      <c r="A61" s="1" t="s">
        <v>4</v>
      </c>
      <c r="B61" s="1" t="s">
        <v>33</v>
      </c>
      <c r="C61" s="1" t="s">
        <v>471</v>
      </c>
      <c r="D61" s="1" t="s">
        <v>662</v>
      </c>
      <c r="E61" s="1" t="s">
        <v>864</v>
      </c>
      <c r="F61" s="2" t="s">
        <v>156</v>
      </c>
      <c r="G61" s="2" t="s">
        <v>156</v>
      </c>
      <c r="H61" s="2" t="s">
        <v>156</v>
      </c>
      <c r="I61" s="21" t="s">
        <v>156</v>
      </c>
      <c r="J61" t="s">
        <v>9</v>
      </c>
      <c r="K61">
        <v>600</v>
      </c>
      <c r="L61">
        <v>2000</v>
      </c>
      <c r="M61">
        <v>700</v>
      </c>
      <c r="N61">
        <v>2200</v>
      </c>
      <c r="O61" s="26">
        <v>7.1428571428571397E-2</v>
      </c>
    </row>
    <row r="62" spans="1:16">
      <c r="A62" s="1" t="s">
        <v>4</v>
      </c>
      <c r="B62" s="1" t="s">
        <v>27</v>
      </c>
      <c r="C62" s="1" t="s">
        <v>477</v>
      </c>
      <c r="D62" s="1" t="s">
        <v>668</v>
      </c>
      <c r="E62" s="1" t="s">
        <v>26</v>
      </c>
      <c r="F62" s="2" t="s">
        <v>28</v>
      </c>
      <c r="G62" s="2" t="s">
        <v>29</v>
      </c>
      <c r="H62" s="1" t="s">
        <v>8</v>
      </c>
      <c r="I62" s="19">
        <v>6.0000000000000001E-3</v>
      </c>
      <c r="J62" t="s">
        <v>9</v>
      </c>
      <c r="K62">
        <v>800</v>
      </c>
      <c r="L62">
        <v>2500</v>
      </c>
      <c r="M62">
        <v>1200</v>
      </c>
      <c r="N62">
        <v>3100</v>
      </c>
      <c r="O62" s="26">
        <v>0.23529411764705888</v>
      </c>
    </row>
    <row r="63" spans="1:16">
      <c r="A63" s="1" t="s">
        <v>4</v>
      </c>
      <c r="B63" s="1" t="s">
        <v>27</v>
      </c>
      <c r="C63" s="1" t="s">
        <v>484</v>
      </c>
      <c r="D63" s="1" t="s">
        <v>675</v>
      </c>
      <c r="E63" s="1" t="s">
        <v>26</v>
      </c>
      <c r="F63" s="2" t="s">
        <v>36</v>
      </c>
      <c r="G63" s="2" t="s">
        <v>37</v>
      </c>
      <c r="H63" s="1" t="s">
        <v>8</v>
      </c>
      <c r="I63" s="19">
        <v>7.0000000000000001E-3</v>
      </c>
      <c r="J63" t="s">
        <v>9</v>
      </c>
      <c r="K63">
        <v>2800</v>
      </c>
      <c r="L63">
        <v>4000</v>
      </c>
      <c r="M63">
        <v>2800</v>
      </c>
      <c r="N63">
        <v>4000</v>
      </c>
      <c r="O63" s="26">
        <v>0</v>
      </c>
    </row>
    <row r="64" spans="1:16">
      <c r="A64" s="1" t="s">
        <v>4</v>
      </c>
      <c r="B64" s="1" t="s">
        <v>27</v>
      </c>
      <c r="C64" s="1" t="s">
        <v>480</v>
      </c>
      <c r="D64" s="1" t="s">
        <v>671</v>
      </c>
      <c r="E64" s="1" t="s">
        <v>26</v>
      </c>
      <c r="F64" s="2" t="s">
        <v>38</v>
      </c>
      <c r="G64" s="2" t="s">
        <v>39</v>
      </c>
      <c r="H64" s="1" t="s">
        <v>8</v>
      </c>
      <c r="I64" s="19">
        <v>0.01</v>
      </c>
      <c r="J64" t="s">
        <v>9</v>
      </c>
      <c r="K64">
        <v>900</v>
      </c>
      <c r="L64">
        <v>2200</v>
      </c>
      <c r="M64">
        <v>1350</v>
      </c>
      <c r="N64">
        <v>1600</v>
      </c>
      <c r="O64" s="26">
        <v>0</v>
      </c>
    </row>
    <row r="65" spans="1:16">
      <c r="A65" s="1" t="s">
        <v>4</v>
      </c>
      <c r="B65" s="1" t="s">
        <v>27</v>
      </c>
      <c r="C65" s="1" t="s">
        <v>478</v>
      </c>
      <c r="D65" s="1" t="s">
        <v>669</v>
      </c>
      <c r="E65" s="1" t="s">
        <v>26</v>
      </c>
      <c r="F65" s="2" t="s">
        <v>46</v>
      </c>
      <c r="G65" s="2" t="s">
        <v>47</v>
      </c>
      <c r="H65" s="1" t="s">
        <v>8</v>
      </c>
      <c r="I65" s="19">
        <v>1.0999999999999999E-2</v>
      </c>
      <c r="J65" t="s">
        <v>9</v>
      </c>
      <c r="K65">
        <v>2400</v>
      </c>
      <c r="L65">
        <v>3300</v>
      </c>
      <c r="M65">
        <v>2200</v>
      </c>
      <c r="N65">
        <v>3300</v>
      </c>
      <c r="O65" s="26">
        <v>0</v>
      </c>
    </row>
    <row r="66" spans="1:16">
      <c r="A66" s="1" t="s">
        <v>4</v>
      </c>
      <c r="B66" s="1" t="s">
        <v>27</v>
      </c>
      <c r="C66" s="1" t="s">
        <v>475</v>
      </c>
      <c r="D66" s="1" t="s">
        <v>666</v>
      </c>
      <c r="E66" s="1" t="s">
        <v>26</v>
      </c>
      <c r="F66" s="2" t="s">
        <v>44</v>
      </c>
      <c r="G66" s="2" t="s">
        <v>45</v>
      </c>
      <c r="H66" s="1" t="s">
        <v>8</v>
      </c>
      <c r="I66" s="19">
        <v>1.0999999999999999E-2</v>
      </c>
      <c r="J66" t="s">
        <v>9</v>
      </c>
      <c r="K66">
        <v>0</v>
      </c>
      <c r="L66">
        <v>2500</v>
      </c>
      <c r="M66">
        <v>800</v>
      </c>
      <c r="N66">
        <v>2200</v>
      </c>
      <c r="O66" s="26">
        <v>0</v>
      </c>
    </row>
    <row r="67" spans="1:16">
      <c r="A67" s="1" t="s">
        <v>4</v>
      </c>
      <c r="B67" s="1" t="s">
        <v>27</v>
      </c>
      <c r="C67" s="1" t="s">
        <v>476</v>
      </c>
      <c r="D67" s="1" t="s">
        <v>667</v>
      </c>
      <c r="E67" s="1" t="s">
        <v>26</v>
      </c>
      <c r="F67" s="2" t="s">
        <v>42</v>
      </c>
      <c r="G67" s="2" t="s">
        <v>43</v>
      </c>
      <c r="H67" s="1" t="s">
        <v>8</v>
      </c>
      <c r="I67" s="19">
        <v>1.0999999999999999E-2</v>
      </c>
      <c r="J67" t="s">
        <v>9</v>
      </c>
      <c r="K67">
        <v>300</v>
      </c>
      <c r="L67">
        <v>2300</v>
      </c>
      <c r="M67">
        <v>1500</v>
      </c>
      <c r="N67">
        <v>3000</v>
      </c>
      <c r="O67" s="26">
        <v>0.46666666666666667</v>
      </c>
    </row>
    <row r="68" spans="1:16">
      <c r="A68" s="1" t="s">
        <v>4</v>
      </c>
      <c r="B68" s="1" t="s">
        <v>27</v>
      </c>
      <c r="C68" s="1" t="s">
        <v>488</v>
      </c>
      <c r="D68" s="1" t="s">
        <v>679</v>
      </c>
      <c r="E68" s="1" t="s">
        <v>26</v>
      </c>
      <c r="F68" s="2" t="s">
        <v>62</v>
      </c>
      <c r="G68" s="2" t="s">
        <v>63</v>
      </c>
      <c r="H68" s="1" t="s">
        <v>8</v>
      </c>
      <c r="I68" s="19">
        <v>2.1000000000000001E-2</v>
      </c>
      <c r="J68" t="s">
        <v>9</v>
      </c>
      <c r="K68">
        <v>2450</v>
      </c>
      <c r="L68">
        <v>3500</v>
      </c>
      <c r="M68">
        <v>1250</v>
      </c>
      <c r="N68">
        <v>3500</v>
      </c>
      <c r="O68" s="26">
        <v>0</v>
      </c>
    </row>
    <row r="69" spans="1:16">
      <c r="A69" s="1" t="s">
        <v>4</v>
      </c>
      <c r="B69" s="1" t="s">
        <v>27</v>
      </c>
      <c r="C69" s="1" t="s">
        <v>491</v>
      </c>
      <c r="D69" s="1" t="s">
        <v>682</v>
      </c>
      <c r="E69" s="1" t="s">
        <v>26</v>
      </c>
      <c r="F69" s="2" t="s">
        <v>70</v>
      </c>
      <c r="G69" s="2" t="s">
        <v>71</v>
      </c>
      <c r="H69" s="1" t="s">
        <v>8</v>
      </c>
      <c r="I69" s="19">
        <v>0.03</v>
      </c>
      <c r="J69" t="s">
        <v>9</v>
      </c>
      <c r="K69">
        <v>2200</v>
      </c>
      <c r="L69">
        <v>3250</v>
      </c>
      <c r="M69">
        <v>2100</v>
      </c>
      <c r="N69">
        <v>3500</v>
      </c>
      <c r="O69" s="26">
        <v>0</v>
      </c>
    </row>
    <row r="70" spans="1:16">
      <c r="A70" s="1" t="s">
        <v>4</v>
      </c>
      <c r="B70" s="1" t="s">
        <v>27</v>
      </c>
      <c r="C70" s="1" t="s">
        <v>479</v>
      </c>
      <c r="D70" s="1" t="s">
        <v>670</v>
      </c>
      <c r="E70" s="1" t="s">
        <v>26</v>
      </c>
      <c r="F70" s="2" t="s">
        <v>171</v>
      </c>
      <c r="G70" s="2" t="s">
        <v>172</v>
      </c>
      <c r="H70" s="1" t="s">
        <v>8</v>
      </c>
      <c r="I70" s="19">
        <v>3.3000000000000002E-2</v>
      </c>
      <c r="J70" t="s">
        <v>863</v>
      </c>
      <c r="K70">
        <v>1000</v>
      </c>
      <c r="L70">
        <v>3100</v>
      </c>
      <c r="M70">
        <v>950</v>
      </c>
      <c r="N70">
        <v>4000</v>
      </c>
      <c r="O70" s="26">
        <v>0</v>
      </c>
    </row>
    <row r="71" spans="1:16">
      <c r="A71" s="1" t="s">
        <v>4</v>
      </c>
      <c r="B71" s="1" t="s">
        <v>27</v>
      </c>
      <c r="C71" s="1" t="s">
        <v>485</v>
      </c>
      <c r="D71" s="1" t="s">
        <v>676</v>
      </c>
      <c r="E71" s="1" t="s">
        <v>26</v>
      </c>
      <c r="F71" s="2" t="s">
        <v>72</v>
      </c>
      <c r="G71" s="2" t="s">
        <v>73</v>
      </c>
      <c r="H71" s="1" t="s">
        <v>8</v>
      </c>
      <c r="I71" s="19">
        <v>3.6999999999999998E-2</v>
      </c>
      <c r="J71" t="s">
        <v>9</v>
      </c>
      <c r="K71">
        <v>0</v>
      </c>
      <c r="L71">
        <v>1000</v>
      </c>
      <c r="M71">
        <v>650</v>
      </c>
      <c r="N71">
        <v>800</v>
      </c>
      <c r="O71" s="26">
        <v>0</v>
      </c>
    </row>
    <row r="72" spans="1:16">
      <c r="A72" s="1" t="s">
        <v>4</v>
      </c>
      <c r="B72" s="1" t="s">
        <v>27</v>
      </c>
      <c r="C72" s="1" t="s">
        <v>492</v>
      </c>
      <c r="D72" s="1" t="s">
        <v>683</v>
      </c>
      <c r="E72" s="1" t="s">
        <v>26</v>
      </c>
      <c r="F72" s="2" t="s">
        <v>74</v>
      </c>
      <c r="G72" s="2" t="s">
        <v>75</v>
      </c>
      <c r="H72" s="1" t="s">
        <v>8</v>
      </c>
      <c r="I72" s="19">
        <v>3.7999999999999999E-2</v>
      </c>
      <c r="J72" t="s">
        <v>9</v>
      </c>
      <c r="K72">
        <v>0</v>
      </c>
      <c r="L72">
        <v>1000</v>
      </c>
      <c r="M72">
        <v>1050</v>
      </c>
      <c r="N72">
        <v>1700</v>
      </c>
      <c r="O72" s="26">
        <v>1</v>
      </c>
    </row>
    <row r="73" spans="1:16">
      <c r="A73" s="1" t="s">
        <v>4</v>
      </c>
      <c r="B73" s="1" t="s">
        <v>27</v>
      </c>
      <c r="C73" s="1" t="s">
        <v>489</v>
      </c>
      <c r="D73" s="1" t="s">
        <v>680</v>
      </c>
      <c r="E73" s="1" t="s">
        <v>26</v>
      </c>
      <c r="F73" s="2" t="s">
        <v>76</v>
      </c>
      <c r="G73" s="2" t="s">
        <v>77</v>
      </c>
      <c r="H73" s="1" t="s">
        <v>8</v>
      </c>
      <c r="I73" s="19">
        <v>4.1000000000000002E-2</v>
      </c>
      <c r="J73" t="s">
        <v>9</v>
      </c>
      <c r="K73">
        <v>1000</v>
      </c>
      <c r="L73">
        <v>2300</v>
      </c>
      <c r="M73">
        <v>1000</v>
      </c>
      <c r="N73">
        <v>2600</v>
      </c>
      <c r="O73" s="26">
        <v>0</v>
      </c>
    </row>
    <row r="74" spans="1:16">
      <c r="A74" s="1" t="s">
        <v>4</v>
      </c>
      <c r="B74" s="1" t="s">
        <v>27</v>
      </c>
      <c r="C74" s="1" t="s">
        <v>486</v>
      </c>
      <c r="D74" s="1" t="s">
        <v>677</v>
      </c>
      <c r="E74" s="1" t="s">
        <v>26</v>
      </c>
      <c r="F74" s="2" t="s">
        <v>195</v>
      </c>
      <c r="G74" s="2" t="s">
        <v>196</v>
      </c>
      <c r="H74" s="1" t="s">
        <v>8</v>
      </c>
      <c r="I74" s="19">
        <v>5.0999999999999997E-2</v>
      </c>
      <c r="J74" t="s">
        <v>863</v>
      </c>
      <c r="K74">
        <v>1200</v>
      </c>
      <c r="L74">
        <v>3200</v>
      </c>
      <c r="M74">
        <v>0</v>
      </c>
      <c r="N74">
        <v>2000</v>
      </c>
      <c r="O74" s="26">
        <v>0.6</v>
      </c>
    </row>
    <row r="75" spans="1:16">
      <c r="A75" s="1" t="s">
        <v>4</v>
      </c>
      <c r="B75" s="1" t="s">
        <v>27</v>
      </c>
      <c r="C75" s="1" t="s">
        <v>494</v>
      </c>
      <c r="D75" s="1" t="s">
        <v>685</v>
      </c>
      <c r="E75" s="1" t="s">
        <v>26</v>
      </c>
      <c r="F75" s="2" t="s">
        <v>199</v>
      </c>
      <c r="G75" s="2" t="s">
        <v>200</v>
      </c>
      <c r="H75" s="1" t="s">
        <v>14</v>
      </c>
      <c r="I75" s="19">
        <v>5.3999999999999999E-2</v>
      </c>
      <c r="J75" t="s">
        <v>863</v>
      </c>
      <c r="K75">
        <v>900</v>
      </c>
      <c r="L75">
        <v>2200</v>
      </c>
      <c r="M75">
        <v>1100</v>
      </c>
      <c r="N75">
        <v>2400</v>
      </c>
      <c r="O75" s="26">
        <v>0.15384615384615385</v>
      </c>
      <c r="P75" t="s">
        <v>333</v>
      </c>
    </row>
    <row r="76" spans="1:16">
      <c r="A76" s="1" t="s">
        <v>4</v>
      </c>
      <c r="B76" s="1" t="s">
        <v>27</v>
      </c>
      <c r="C76" s="1" t="s">
        <v>487</v>
      </c>
      <c r="D76" s="1" t="s">
        <v>678</v>
      </c>
      <c r="E76" s="1" t="s">
        <v>26</v>
      </c>
      <c r="F76" s="2" t="s">
        <v>88</v>
      </c>
      <c r="G76" s="2" t="s">
        <v>89</v>
      </c>
      <c r="H76" s="1" t="s">
        <v>8</v>
      </c>
      <c r="I76" s="19">
        <v>5.5E-2</v>
      </c>
      <c r="J76" t="s">
        <v>9</v>
      </c>
      <c r="K76">
        <v>1700</v>
      </c>
      <c r="L76">
        <v>3300</v>
      </c>
      <c r="M76">
        <v>1300</v>
      </c>
      <c r="N76">
        <v>2900</v>
      </c>
      <c r="O76" s="26">
        <v>0.25</v>
      </c>
    </row>
    <row r="77" spans="1:16">
      <c r="A77" s="1" t="s">
        <v>4</v>
      </c>
      <c r="B77" s="1" t="s">
        <v>27</v>
      </c>
      <c r="C77" s="1" t="s">
        <v>610</v>
      </c>
      <c r="D77" s="1" t="s">
        <v>800</v>
      </c>
      <c r="E77" s="1" t="s">
        <v>26</v>
      </c>
      <c r="F77" s="2" t="s">
        <v>103</v>
      </c>
      <c r="G77" s="2" t="s">
        <v>104</v>
      </c>
      <c r="H77" s="1" t="s">
        <v>8</v>
      </c>
      <c r="I77" s="19">
        <v>6.4000000000000001E-2</v>
      </c>
      <c r="J77" t="s">
        <v>9</v>
      </c>
      <c r="K77">
        <v>0</v>
      </c>
      <c r="L77">
        <v>1050</v>
      </c>
      <c r="M77">
        <v>700</v>
      </c>
      <c r="N77">
        <v>2100</v>
      </c>
      <c r="O77" s="26">
        <v>0.66666666666666674</v>
      </c>
    </row>
    <row r="78" spans="1:16">
      <c r="A78" s="1" t="s">
        <v>4</v>
      </c>
      <c r="B78" s="1" t="s">
        <v>27</v>
      </c>
      <c r="C78" s="1" t="s">
        <v>490</v>
      </c>
      <c r="D78" s="1" t="s">
        <v>681</v>
      </c>
      <c r="E78" s="1" t="s">
        <v>26</v>
      </c>
      <c r="F78" s="2" t="s">
        <v>111</v>
      </c>
      <c r="G78" s="2" t="s">
        <v>112</v>
      </c>
      <c r="H78" s="1" t="s">
        <v>8</v>
      </c>
      <c r="I78" s="19">
        <v>7.8E-2</v>
      </c>
      <c r="J78" t="s">
        <v>9</v>
      </c>
      <c r="K78">
        <v>700</v>
      </c>
      <c r="L78">
        <v>2500</v>
      </c>
      <c r="M78">
        <v>900</v>
      </c>
      <c r="N78">
        <v>1750</v>
      </c>
      <c r="O78" s="26">
        <v>0</v>
      </c>
    </row>
    <row r="79" spans="1:16">
      <c r="A79" s="1" t="s">
        <v>4</v>
      </c>
      <c r="B79" s="1" t="s">
        <v>27</v>
      </c>
      <c r="C79" s="1" t="s">
        <v>609</v>
      </c>
      <c r="D79" s="1" t="s">
        <v>799</v>
      </c>
      <c r="E79" s="1" t="s">
        <v>26</v>
      </c>
      <c r="F79" s="2" t="s">
        <v>225</v>
      </c>
      <c r="G79" s="2" t="s">
        <v>226</v>
      </c>
      <c r="H79" s="1" t="s">
        <v>8</v>
      </c>
      <c r="I79" s="19">
        <v>7.9000000000000001E-2</v>
      </c>
      <c r="J79" t="s">
        <v>863</v>
      </c>
      <c r="K79">
        <v>0</v>
      </c>
      <c r="L79">
        <v>950</v>
      </c>
      <c r="M79">
        <v>600</v>
      </c>
      <c r="N79">
        <v>1500</v>
      </c>
      <c r="O79" s="26">
        <v>0.61111111111111116</v>
      </c>
    </row>
    <row r="80" spans="1:16">
      <c r="A80" s="1" t="s">
        <v>4</v>
      </c>
      <c r="B80" s="1" t="s">
        <v>27</v>
      </c>
      <c r="C80" s="1" t="s">
        <v>474</v>
      </c>
      <c r="D80" s="1" t="s">
        <v>665</v>
      </c>
      <c r="E80" s="1" t="s">
        <v>26</v>
      </c>
      <c r="F80" s="2" t="s">
        <v>121</v>
      </c>
      <c r="G80" s="2" t="s">
        <v>122</v>
      </c>
      <c r="H80" s="1" t="s">
        <v>8</v>
      </c>
      <c r="I80" s="19">
        <v>8.1000000000000003E-2</v>
      </c>
      <c r="J80" t="s">
        <v>9</v>
      </c>
      <c r="K80">
        <v>200</v>
      </c>
      <c r="L80">
        <v>1000</v>
      </c>
      <c r="M80">
        <v>350</v>
      </c>
      <c r="N80">
        <v>1250</v>
      </c>
      <c r="O80" s="26">
        <v>0.1875</v>
      </c>
    </row>
    <row r="81" spans="1:16">
      <c r="A81" s="1" t="s">
        <v>4</v>
      </c>
      <c r="B81" s="1" t="s">
        <v>27</v>
      </c>
      <c r="C81" s="1" t="s">
        <v>481</v>
      </c>
      <c r="D81" s="1" t="s">
        <v>672</v>
      </c>
      <c r="E81" s="1" t="s">
        <v>26</v>
      </c>
      <c r="F81" s="2" t="s">
        <v>227</v>
      </c>
      <c r="G81" s="2" t="s">
        <v>228</v>
      </c>
      <c r="H81" s="1" t="s">
        <v>8</v>
      </c>
      <c r="I81" s="19">
        <v>8.1000000000000003E-2</v>
      </c>
      <c r="J81" t="s">
        <v>863</v>
      </c>
      <c r="K81">
        <v>0</v>
      </c>
      <c r="L81">
        <v>900</v>
      </c>
      <c r="M81">
        <v>600</v>
      </c>
      <c r="N81">
        <v>2500</v>
      </c>
      <c r="O81" s="26">
        <v>0.66666666666666674</v>
      </c>
    </row>
    <row r="82" spans="1:16">
      <c r="A82" s="1" t="s">
        <v>4</v>
      </c>
      <c r="B82" s="1" t="s">
        <v>27</v>
      </c>
      <c r="C82" s="1" t="s">
        <v>493</v>
      </c>
      <c r="D82" s="1" t="s">
        <v>684</v>
      </c>
      <c r="E82" s="1" t="s">
        <v>26</v>
      </c>
      <c r="F82" s="2" t="s">
        <v>229</v>
      </c>
      <c r="G82" s="2" t="s">
        <v>230</v>
      </c>
      <c r="H82" s="1" t="s">
        <v>8</v>
      </c>
      <c r="I82" s="19">
        <v>8.1000000000000003E-2</v>
      </c>
      <c r="J82" t="s">
        <v>863</v>
      </c>
      <c r="K82">
        <v>0</v>
      </c>
      <c r="L82">
        <v>250</v>
      </c>
      <c r="M82">
        <v>0</v>
      </c>
      <c r="N82">
        <v>2400</v>
      </c>
      <c r="O82" s="26">
        <v>0</v>
      </c>
      <c r="P82" t="s">
        <v>809</v>
      </c>
    </row>
    <row r="83" spans="1:16">
      <c r="A83" s="1" t="s">
        <v>4</v>
      </c>
      <c r="B83" s="1" t="s">
        <v>27</v>
      </c>
      <c r="C83" s="1" t="s">
        <v>483</v>
      </c>
      <c r="D83" s="1" t="s">
        <v>674</v>
      </c>
      <c r="E83" s="1" t="s">
        <v>26</v>
      </c>
      <c r="F83" s="2" t="s">
        <v>132</v>
      </c>
      <c r="G83" s="2" t="s">
        <v>133</v>
      </c>
      <c r="H83" s="1" t="s">
        <v>8</v>
      </c>
      <c r="I83" s="19">
        <v>8.7999999999999995E-2</v>
      </c>
      <c r="J83" t="s">
        <v>9</v>
      </c>
      <c r="K83">
        <v>1400</v>
      </c>
      <c r="L83">
        <v>3400</v>
      </c>
      <c r="M83">
        <v>1800</v>
      </c>
      <c r="N83">
        <v>3100</v>
      </c>
      <c r="O83" s="26">
        <v>0</v>
      </c>
    </row>
    <row r="84" spans="1:16">
      <c r="A84" s="1" t="s">
        <v>4</v>
      </c>
      <c r="B84" s="1" t="s">
        <v>27</v>
      </c>
      <c r="C84" s="1" t="s">
        <v>482</v>
      </c>
      <c r="D84" s="1" t="s">
        <v>673</v>
      </c>
      <c r="E84" s="1" t="s">
        <v>26</v>
      </c>
      <c r="F84" s="2" t="s">
        <v>144</v>
      </c>
      <c r="G84" s="2" t="s">
        <v>145</v>
      </c>
      <c r="H84" s="1" t="s">
        <v>146</v>
      </c>
      <c r="I84" s="19">
        <v>0.10199999999999999</v>
      </c>
      <c r="J84" t="s">
        <v>9</v>
      </c>
      <c r="K84">
        <v>950</v>
      </c>
      <c r="L84">
        <v>2500</v>
      </c>
      <c r="M84">
        <v>800</v>
      </c>
      <c r="N84">
        <v>2400</v>
      </c>
      <c r="O84" s="26">
        <v>6.4516129032258118E-2</v>
      </c>
    </row>
    <row r="85" spans="1:16">
      <c r="A85" s="1" t="s">
        <v>4</v>
      </c>
      <c r="B85" s="1" t="s">
        <v>173</v>
      </c>
      <c r="C85" s="1" t="s">
        <v>496</v>
      </c>
      <c r="D85" s="1" t="s">
        <v>687</v>
      </c>
      <c r="E85" s="1" t="s">
        <v>816</v>
      </c>
      <c r="F85" s="2" t="s">
        <v>174</v>
      </c>
      <c r="G85" s="2" t="s">
        <v>175</v>
      </c>
      <c r="H85" s="1" t="s">
        <v>14</v>
      </c>
      <c r="I85" s="19">
        <v>4.1000000000000002E-2</v>
      </c>
      <c r="J85" t="s">
        <v>863</v>
      </c>
      <c r="K85">
        <v>1400</v>
      </c>
      <c r="L85">
        <v>2400</v>
      </c>
      <c r="M85">
        <v>0</v>
      </c>
      <c r="N85">
        <v>2400</v>
      </c>
      <c r="O85" s="26">
        <v>0</v>
      </c>
      <c r="P85" t="s">
        <v>334</v>
      </c>
    </row>
    <row r="86" spans="1:16">
      <c r="A86" s="1" t="s">
        <v>4</v>
      </c>
      <c r="B86" s="1" t="s">
        <v>173</v>
      </c>
      <c r="C86" s="1" t="s">
        <v>495</v>
      </c>
      <c r="D86" s="1" t="s">
        <v>686</v>
      </c>
      <c r="E86" s="1" t="s">
        <v>816</v>
      </c>
      <c r="F86" s="2" t="s">
        <v>219</v>
      </c>
      <c r="G86" s="2" t="s">
        <v>220</v>
      </c>
      <c r="H86" s="1" t="s">
        <v>14</v>
      </c>
      <c r="I86" s="19">
        <v>6.5000000000000002E-2</v>
      </c>
      <c r="J86" t="s">
        <v>863</v>
      </c>
      <c r="K86">
        <v>0</v>
      </c>
      <c r="L86">
        <v>1100</v>
      </c>
      <c r="M86">
        <v>1200</v>
      </c>
      <c r="N86">
        <v>2300</v>
      </c>
      <c r="O86" s="26">
        <v>1</v>
      </c>
    </row>
    <row r="87" spans="1:16">
      <c r="A87" s="1" t="s">
        <v>4</v>
      </c>
      <c r="B87" s="1" t="s">
        <v>16</v>
      </c>
      <c r="C87" s="1" t="s">
        <v>506</v>
      </c>
      <c r="D87" s="1" t="s">
        <v>697</v>
      </c>
      <c r="E87" s="1" t="s">
        <v>15</v>
      </c>
      <c r="F87" s="2" t="s">
        <v>17</v>
      </c>
      <c r="G87" s="2" t="s">
        <v>18</v>
      </c>
      <c r="H87" s="1" t="s">
        <v>19</v>
      </c>
      <c r="I87" s="19">
        <v>4.0000000000000001E-3</v>
      </c>
      <c r="J87" t="s">
        <v>9</v>
      </c>
      <c r="K87">
        <v>2000</v>
      </c>
      <c r="L87">
        <v>3400</v>
      </c>
      <c r="M87">
        <v>1800</v>
      </c>
      <c r="N87">
        <v>3400</v>
      </c>
      <c r="O87" s="26">
        <v>0</v>
      </c>
    </row>
    <row r="88" spans="1:16">
      <c r="A88" s="1" t="s">
        <v>4</v>
      </c>
      <c r="B88" s="1" t="s">
        <v>16</v>
      </c>
      <c r="C88" s="1" t="s">
        <v>503</v>
      </c>
      <c r="D88" s="1" t="s">
        <v>694</v>
      </c>
      <c r="E88" s="1" t="s">
        <v>15</v>
      </c>
      <c r="F88" s="2" t="s">
        <v>60</v>
      </c>
      <c r="G88" s="2" t="s">
        <v>61</v>
      </c>
      <c r="H88" s="1" t="s">
        <v>8</v>
      </c>
      <c r="I88" s="19">
        <v>1.9E-2</v>
      </c>
      <c r="J88" t="s">
        <v>9</v>
      </c>
      <c r="K88">
        <v>2100</v>
      </c>
      <c r="L88">
        <v>3200</v>
      </c>
      <c r="M88">
        <v>2100</v>
      </c>
      <c r="N88">
        <v>3000</v>
      </c>
      <c r="O88" s="26">
        <v>0</v>
      </c>
    </row>
    <row r="89" spans="1:16">
      <c r="A89" s="1" t="s">
        <v>4</v>
      </c>
      <c r="B89" s="1" t="s">
        <v>16</v>
      </c>
      <c r="C89" s="1" t="s">
        <v>498</v>
      </c>
      <c r="D89" s="1" t="s">
        <v>689</v>
      </c>
      <c r="E89" s="1" t="s">
        <v>15</v>
      </c>
      <c r="F89" s="2" t="s">
        <v>66</v>
      </c>
      <c r="G89" s="2" t="s">
        <v>67</v>
      </c>
      <c r="H89" s="1" t="s">
        <v>19</v>
      </c>
      <c r="I89" s="19">
        <v>2.3E-2</v>
      </c>
      <c r="J89" t="s">
        <v>9</v>
      </c>
      <c r="K89">
        <v>800</v>
      </c>
      <c r="L89">
        <v>2100</v>
      </c>
      <c r="M89">
        <v>750</v>
      </c>
      <c r="N89">
        <v>2200</v>
      </c>
      <c r="O89" s="26">
        <v>0</v>
      </c>
    </row>
    <row r="90" spans="1:16">
      <c r="A90" s="1" t="s">
        <v>4</v>
      </c>
      <c r="B90" s="1" t="s">
        <v>16</v>
      </c>
      <c r="C90" s="1" t="s">
        <v>505</v>
      </c>
      <c r="D90" s="1" t="s">
        <v>696</v>
      </c>
      <c r="E90" s="1" t="s">
        <v>15</v>
      </c>
      <c r="F90" s="2" t="s">
        <v>68</v>
      </c>
      <c r="G90" s="2" t="s">
        <v>69</v>
      </c>
      <c r="H90" s="1" t="s">
        <v>19</v>
      </c>
      <c r="I90" s="19">
        <v>2.5999999999999999E-2</v>
      </c>
      <c r="J90" t="s">
        <v>9</v>
      </c>
      <c r="K90">
        <v>1200</v>
      </c>
      <c r="L90">
        <v>1600</v>
      </c>
      <c r="M90">
        <v>1200</v>
      </c>
      <c r="N90">
        <v>2200</v>
      </c>
      <c r="O90" s="26">
        <v>0</v>
      </c>
    </row>
    <row r="91" spans="1:16">
      <c r="A91" s="1" t="s">
        <v>4</v>
      </c>
      <c r="B91" s="1" t="s">
        <v>16</v>
      </c>
      <c r="C91" s="1" t="s">
        <v>504</v>
      </c>
      <c r="D91" s="1" t="s">
        <v>695</v>
      </c>
      <c r="E91" s="1" t="s">
        <v>15</v>
      </c>
      <c r="F91" s="2" t="s">
        <v>82</v>
      </c>
      <c r="G91" s="2" t="s">
        <v>83</v>
      </c>
      <c r="H91" s="1" t="s">
        <v>19</v>
      </c>
      <c r="I91" s="19">
        <v>4.8000000000000001E-2</v>
      </c>
      <c r="J91" t="s">
        <v>9</v>
      </c>
      <c r="K91">
        <v>800</v>
      </c>
      <c r="L91">
        <v>1200</v>
      </c>
      <c r="M91">
        <v>1400</v>
      </c>
      <c r="N91">
        <v>3500</v>
      </c>
      <c r="O91" s="26">
        <v>1</v>
      </c>
    </row>
    <row r="92" spans="1:16">
      <c r="A92" s="1" t="s">
        <v>4</v>
      </c>
      <c r="B92" s="1" t="s">
        <v>16</v>
      </c>
      <c r="C92" s="1" t="s">
        <v>499</v>
      </c>
      <c r="D92" s="1" t="s">
        <v>690</v>
      </c>
      <c r="E92" s="1" t="s">
        <v>15</v>
      </c>
      <c r="F92" s="2" t="s">
        <v>90</v>
      </c>
      <c r="G92" s="2" t="s">
        <v>91</v>
      </c>
      <c r="H92" s="1" t="s">
        <v>19</v>
      </c>
      <c r="I92" s="19">
        <v>5.7000000000000002E-2</v>
      </c>
      <c r="J92" t="s">
        <v>9</v>
      </c>
      <c r="K92">
        <v>1200</v>
      </c>
      <c r="L92">
        <v>3050</v>
      </c>
      <c r="M92">
        <v>800</v>
      </c>
      <c r="N92">
        <v>2500</v>
      </c>
      <c r="O92" s="26">
        <v>0.23529411764705888</v>
      </c>
    </row>
    <row r="93" spans="1:16">
      <c r="A93" s="1" t="s">
        <v>4</v>
      </c>
      <c r="B93" s="1" t="s">
        <v>16</v>
      </c>
      <c r="C93" s="1" t="s">
        <v>500</v>
      </c>
      <c r="D93" s="1" t="s">
        <v>691</v>
      </c>
      <c r="E93" s="1" t="s">
        <v>15</v>
      </c>
      <c r="F93" s="2" t="s">
        <v>96</v>
      </c>
      <c r="G93" s="2" t="s">
        <v>97</v>
      </c>
      <c r="H93" s="1" t="s">
        <v>19</v>
      </c>
      <c r="I93" s="19">
        <v>6.0999999999999999E-2</v>
      </c>
      <c r="J93" t="s">
        <v>9</v>
      </c>
      <c r="K93">
        <v>1300</v>
      </c>
      <c r="L93">
        <v>3100</v>
      </c>
      <c r="M93">
        <v>1500</v>
      </c>
      <c r="N93">
        <v>3400</v>
      </c>
      <c r="O93" s="26">
        <v>0.11111111111111116</v>
      </c>
    </row>
    <row r="94" spans="1:16">
      <c r="A94" s="1" t="s">
        <v>4</v>
      </c>
      <c r="B94" s="1" t="s">
        <v>16</v>
      </c>
      <c r="C94" s="1" t="s">
        <v>501</v>
      </c>
      <c r="D94" s="1" t="s">
        <v>692</v>
      </c>
      <c r="E94" s="1" t="s">
        <v>15</v>
      </c>
      <c r="F94" s="2" t="s">
        <v>215</v>
      </c>
      <c r="G94" s="2" t="s">
        <v>216</v>
      </c>
      <c r="H94" s="1" t="s">
        <v>19</v>
      </c>
      <c r="I94" s="19">
        <v>6.3E-2</v>
      </c>
      <c r="J94" t="s">
        <v>863</v>
      </c>
      <c r="K94">
        <v>1400</v>
      </c>
      <c r="L94">
        <v>2800</v>
      </c>
      <c r="M94">
        <v>0</v>
      </c>
      <c r="N94">
        <v>1200</v>
      </c>
      <c r="O94" s="26">
        <v>1</v>
      </c>
    </row>
    <row r="95" spans="1:16">
      <c r="A95" s="1" t="s">
        <v>4</v>
      </c>
      <c r="B95" s="1" t="s">
        <v>16</v>
      </c>
      <c r="C95" s="1" t="s">
        <v>497</v>
      </c>
      <c r="D95" s="1" t="s">
        <v>688</v>
      </c>
      <c r="E95" s="1" t="s">
        <v>15</v>
      </c>
      <c r="F95" s="2" t="s">
        <v>107</v>
      </c>
      <c r="G95" s="2" t="s">
        <v>108</v>
      </c>
      <c r="H95" s="1" t="s">
        <v>19</v>
      </c>
      <c r="I95" s="19">
        <v>7.1999999999999995E-2</v>
      </c>
      <c r="J95" t="s">
        <v>9</v>
      </c>
      <c r="K95">
        <v>700</v>
      </c>
      <c r="L95">
        <v>1800</v>
      </c>
      <c r="M95">
        <v>800</v>
      </c>
      <c r="N95">
        <v>1800</v>
      </c>
      <c r="O95" s="26">
        <v>0</v>
      </c>
    </row>
    <row r="96" spans="1:16">
      <c r="A96" s="1" t="s">
        <v>4</v>
      </c>
      <c r="B96" s="1" t="s">
        <v>16</v>
      </c>
      <c r="C96" s="1" t="s">
        <v>502</v>
      </c>
      <c r="D96" s="1" t="s">
        <v>693</v>
      </c>
      <c r="E96" s="1" t="s">
        <v>15</v>
      </c>
      <c r="F96" s="2" t="s">
        <v>115</v>
      </c>
      <c r="G96" s="2" t="s">
        <v>116</v>
      </c>
      <c r="H96" s="1" t="s">
        <v>19</v>
      </c>
      <c r="I96" s="19">
        <v>0.08</v>
      </c>
      <c r="J96" t="s">
        <v>9</v>
      </c>
      <c r="K96">
        <v>1500</v>
      </c>
      <c r="L96">
        <v>3400</v>
      </c>
      <c r="M96">
        <v>1800</v>
      </c>
      <c r="N96">
        <v>2800</v>
      </c>
      <c r="O96" s="26">
        <v>0</v>
      </c>
    </row>
    <row r="97" spans="1:16">
      <c r="A97" s="1" t="s">
        <v>4</v>
      </c>
      <c r="B97" s="1" t="s">
        <v>177</v>
      </c>
      <c r="C97" s="1" t="s">
        <v>507</v>
      </c>
      <c r="D97" s="1" t="s">
        <v>698</v>
      </c>
      <c r="E97" s="1" t="s">
        <v>176</v>
      </c>
      <c r="F97" s="2" t="s">
        <v>178</v>
      </c>
      <c r="G97" s="2" t="s">
        <v>179</v>
      </c>
      <c r="H97" s="1" t="s">
        <v>14</v>
      </c>
      <c r="I97" s="19">
        <v>4.1000000000000002E-2</v>
      </c>
      <c r="J97" t="s">
        <v>863</v>
      </c>
      <c r="K97">
        <v>0</v>
      </c>
      <c r="L97">
        <v>1200</v>
      </c>
      <c r="M97">
        <v>1200</v>
      </c>
      <c r="N97">
        <v>2300</v>
      </c>
      <c r="O97" s="26">
        <v>1</v>
      </c>
    </row>
    <row r="98" spans="1:16">
      <c r="A98" s="1" t="s">
        <v>4</v>
      </c>
      <c r="B98" s="1" t="s">
        <v>177</v>
      </c>
      <c r="C98" s="1" t="s">
        <v>508</v>
      </c>
      <c r="D98" s="1" t="s">
        <v>699</v>
      </c>
      <c r="E98" s="1" t="s">
        <v>176</v>
      </c>
      <c r="F98" s="2" t="s">
        <v>197</v>
      </c>
      <c r="G98" s="2" t="s">
        <v>198</v>
      </c>
      <c r="H98" s="1" t="s">
        <v>14</v>
      </c>
      <c r="I98" s="19">
        <v>5.2999999999999999E-2</v>
      </c>
      <c r="J98" t="s">
        <v>863</v>
      </c>
      <c r="K98">
        <v>0</v>
      </c>
      <c r="L98">
        <v>1050</v>
      </c>
      <c r="M98">
        <v>2300</v>
      </c>
      <c r="N98">
        <v>3600</v>
      </c>
      <c r="O98" s="26">
        <v>1</v>
      </c>
    </row>
    <row r="99" spans="1:16">
      <c r="A99" s="1" t="s">
        <v>4</v>
      </c>
      <c r="B99" s="1" t="s">
        <v>160</v>
      </c>
      <c r="C99" s="1" t="s">
        <v>611</v>
      </c>
      <c r="D99" s="1" t="s">
        <v>801</v>
      </c>
      <c r="E99" s="1" t="s">
        <v>823</v>
      </c>
      <c r="F99" s="2" t="s">
        <v>164</v>
      </c>
      <c r="G99" s="2" t="s">
        <v>165</v>
      </c>
      <c r="H99" s="1" t="s">
        <v>166</v>
      </c>
      <c r="I99" s="19">
        <v>7.0000000000000001E-3</v>
      </c>
      <c r="J99" t="s">
        <v>863</v>
      </c>
      <c r="K99">
        <v>800</v>
      </c>
      <c r="L99">
        <v>2100</v>
      </c>
      <c r="M99">
        <v>0</v>
      </c>
      <c r="N99">
        <v>1200</v>
      </c>
      <c r="O99" s="26">
        <v>0.66666666666666674</v>
      </c>
    </row>
    <row r="100" spans="1:16">
      <c r="A100" s="1" t="s">
        <v>4</v>
      </c>
      <c r="B100" s="1" t="s">
        <v>160</v>
      </c>
      <c r="C100" s="1" t="s">
        <v>510</v>
      </c>
      <c r="D100" s="1" t="s">
        <v>701</v>
      </c>
      <c r="E100" s="1" t="s">
        <v>823</v>
      </c>
      <c r="F100" s="2" t="s">
        <v>169</v>
      </c>
      <c r="G100" s="2" t="s">
        <v>170</v>
      </c>
      <c r="H100" s="1" t="s">
        <v>14</v>
      </c>
      <c r="I100" s="19">
        <v>0.03</v>
      </c>
      <c r="J100" t="s">
        <v>863</v>
      </c>
      <c r="K100">
        <v>0</v>
      </c>
      <c r="L100">
        <v>250</v>
      </c>
      <c r="M100">
        <v>900</v>
      </c>
      <c r="N100">
        <v>1800</v>
      </c>
      <c r="O100" s="26">
        <v>1</v>
      </c>
    </row>
    <row r="101" spans="1:16">
      <c r="A101" s="1" t="s">
        <v>4</v>
      </c>
      <c r="B101" s="1" t="s">
        <v>160</v>
      </c>
      <c r="C101" s="1" t="s">
        <v>511</v>
      </c>
      <c r="D101" s="1" t="s">
        <v>826</v>
      </c>
      <c r="E101" s="1" t="s">
        <v>823</v>
      </c>
      <c r="F101" s="7" t="s">
        <v>825</v>
      </c>
      <c r="G101" s="7" t="s">
        <v>827</v>
      </c>
      <c r="H101" s="5" t="s">
        <v>8</v>
      </c>
      <c r="I101" s="22">
        <v>4.2000000000000003E-2</v>
      </c>
      <c r="J101" t="s">
        <v>9</v>
      </c>
      <c r="K101">
        <v>700</v>
      </c>
      <c r="L101">
        <v>1700</v>
      </c>
      <c r="M101">
        <v>800</v>
      </c>
      <c r="N101">
        <v>1900</v>
      </c>
      <c r="O101" s="26">
        <v>9.9999999999999978E-2</v>
      </c>
    </row>
    <row r="102" spans="1:16">
      <c r="A102" s="1" t="s">
        <v>4</v>
      </c>
      <c r="B102" s="1" t="s">
        <v>160</v>
      </c>
      <c r="C102" s="1" t="s">
        <v>828</v>
      </c>
      <c r="D102" s="1" t="s">
        <v>824</v>
      </c>
      <c r="E102" s="1" t="s">
        <v>823</v>
      </c>
      <c r="F102" s="7" t="s">
        <v>829</v>
      </c>
      <c r="G102" s="7" t="s">
        <v>830</v>
      </c>
      <c r="H102" s="5" t="s">
        <v>8</v>
      </c>
      <c r="I102" s="22">
        <v>6.7000000000000004E-2</v>
      </c>
      <c r="J102" t="s">
        <v>9</v>
      </c>
      <c r="K102">
        <v>400</v>
      </c>
      <c r="L102">
        <v>1900</v>
      </c>
      <c r="M102">
        <v>0</v>
      </c>
      <c r="N102">
        <v>1500</v>
      </c>
      <c r="O102" s="26">
        <v>0.26700000000000002</v>
      </c>
    </row>
    <row r="103" spans="1:16">
      <c r="A103" s="1" t="s">
        <v>4</v>
      </c>
      <c r="B103" s="1" t="s">
        <v>160</v>
      </c>
      <c r="C103" s="1" t="s">
        <v>509</v>
      </c>
      <c r="D103" s="1" t="s">
        <v>700</v>
      </c>
      <c r="E103" s="1" t="s">
        <v>823</v>
      </c>
      <c r="F103" s="5" t="s">
        <v>156</v>
      </c>
      <c r="G103" s="5" t="s">
        <v>156</v>
      </c>
      <c r="H103" s="5" t="s">
        <v>156</v>
      </c>
      <c r="I103" s="22" t="s">
        <v>156</v>
      </c>
      <c r="J103" t="s">
        <v>863</v>
      </c>
      <c r="K103">
        <v>0</v>
      </c>
      <c r="L103">
        <v>750</v>
      </c>
      <c r="M103">
        <v>900</v>
      </c>
      <c r="N103">
        <v>1650</v>
      </c>
      <c r="O103" s="26">
        <v>1</v>
      </c>
    </row>
    <row r="104" spans="1:16">
      <c r="A104" s="1" t="s">
        <v>4</v>
      </c>
      <c r="B104" s="1" t="s">
        <v>93</v>
      </c>
      <c r="C104" s="1" t="s">
        <v>512</v>
      </c>
      <c r="D104" s="1" t="s">
        <v>702</v>
      </c>
      <c r="E104" s="1" t="s">
        <v>92</v>
      </c>
      <c r="F104" s="2" t="s">
        <v>94</v>
      </c>
      <c r="G104" s="2" t="s">
        <v>95</v>
      </c>
      <c r="H104" s="1" t="s">
        <v>8</v>
      </c>
      <c r="I104" s="19">
        <v>5.7000000000000002E-2</v>
      </c>
      <c r="J104" t="s">
        <v>9</v>
      </c>
      <c r="K104">
        <v>2000</v>
      </c>
      <c r="L104">
        <v>3300</v>
      </c>
      <c r="M104">
        <v>1600</v>
      </c>
      <c r="N104">
        <v>3100</v>
      </c>
      <c r="O104" s="26">
        <v>0.15384615384615385</v>
      </c>
    </row>
    <row r="105" spans="1:16">
      <c r="A105" s="1" t="s">
        <v>4</v>
      </c>
      <c r="B105" s="1" t="s">
        <v>181</v>
      </c>
      <c r="C105" s="1" t="s">
        <v>513</v>
      </c>
      <c r="D105" s="1" t="s">
        <v>703</v>
      </c>
      <c r="E105" s="1" t="s">
        <v>180</v>
      </c>
      <c r="F105" s="2" t="s">
        <v>182</v>
      </c>
      <c r="G105" s="2" t="s">
        <v>183</v>
      </c>
      <c r="H105" s="1" t="s">
        <v>14</v>
      </c>
      <c r="I105" s="19">
        <v>4.3999999999999997E-2</v>
      </c>
      <c r="J105" t="s">
        <v>863</v>
      </c>
      <c r="K105">
        <v>0</v>
      </c>
      <c r="L105">
        <v>1100</v>
      </c>
      <c r="M105">
        <v>500</v>
      </c>
      <c r="N105">
        <v>2400</v>
      </c>
      <c r="O105" s="26">
        <v>0.45454545454545459</v>
      </c>
    </row>
    <row r="106" spans="1:16">
      <c r="A106" s="1" t="s">
        <v>4</v>
      </c>
      <c r="B106" s="1" t="s">
        <v>181</v>
      </c>
      <c r="C106" s="1" t="s">
        <v>820</v>
      </c>
      <c r="D106" s="1" t="s">
        <v>821</v>
      </c>
      <c r="E106" s="1" t="s">
        <v>822</v>
      </c>
      <c r="F106" s="8" t="s">
        <v>832</v>
      </c>
      <c r="G106" s="8" t="s">
        <v>831</v>
      </c>
      <c r="H106" s="6" t="s">
        <v>8</v>
      </c>
      <c r="I106" s="23">
        <v>4.7E-2</v>
      </c>
      <c r="J106" t="s">
        <v>9</v>
      </c>
      <c r="K106">
        <v>2400</v>
      </c>
      <c r="L106">
        <v>3350</v>
      </c>
      <c r="M106">
        <v>2500</v>
      </c>
      <c r="N106">
        <v>3300</v>
      </c>
      <c r="O106" s="26">
        <v>0</v>
      </c>
    </row>
    <row r="107" spans="1:16">
      <c r="A107" s="1" t="s">
        <v>4</v>
      </c>
      <c r="B107" s="1" t="s">
        <v>57</v>
      </c>
      <c r="C107" s="1" t="s">
        <v>514</v>
      </c>
      <c r="D107" s="1" t="s">
        <v>704</v>
      </c>
      <c r="E107" s="1" t="s">
        <v>56</v>
      </c>
      <c r="F107" s="2" t="s">
        <v>58</v>
      </c>
      <c r="G107" s="2" t="s">
        <v>59</v>
      </c>
      <c r="H107" s="1" t="s">
        <v>8</v>
      </c>
      <c r="I107" s="19">
        <v>1.7999999999999999E-2</v>
      </c>
      <c r="J107" t="s">
        <v>9</v>
      </c>
      <c r="K107">
        <v>0</v>
      </c>
      <c r="L107">
        <v>1700</v>
      </c>
      <c r="M107">
        <v>300</v>
      </c>
      <c r="N107">
        <v>2500</v>
      </c>
      <c r="O107" s="26">
        <v>0.17647058823529416</v>
      </c>
    </row>
    <row r="108" spans="1:16">
      <c r="A108" s="1" t="s">
        <v>4</v>
      </c>
      <c r="B108" s="1" t="s">
        <v>57</v>
      </c>
      <c r="C108" s="1" t="s">
        <v>515</v>
      </c>
      <c r="D108" s="1" t="s">
        <v>705</v>
      </c>
      <c r="E108" s="1" t="s">
        <v>56</v>
      </c>
      <c r="F108" s="2" t="s">
        <v>193</v>
      </c>
      <c r="G108" s="2" t="s">
        <v>194</v>
      </c>
      <c r="H108" s="1" t="s">
        <v>8</v>
      </c>
      <c r="I108" s="19">
        <v>5.0999999999999997E-2</v>
      </c>
      <c r="J108" t="s">
        <v>863</v>
      </c>
      <c r="K108">
        <v>0</v>
      </c>
      <c r="L108">
        <v>950</v>
      </c>
      <c r="M108">
        <v>800</v>
      </c>
      <c r="N108">
        <v>1700</v>
      </c>
      <c r="O108" s="26">
        <v>0.83333333333333337</v>
      </c>
    </row>
    <row r="109" spans="1:16">
      <c r="A109" s="1" t="s">
        <v>4</v>
      </c>
      <c r="B109" s="1" t="s">
        <v>57</v>
      </c>
      <c r="C109" s="1" t="s">
        <v>516</v>
      </c>
      <c r="D109" s="1" t="s">
        <v>706</v>
      </c>
      <c r="E109" s="1" t="s">
        <v>56</v>
      </c>
      <c r="F109" s="2" t="s">
        <v>123</v>
      </c>
      <c r="G109" s="2" t="s">
        <v>124</v>
      </c>
      <c r="H109" s="1" t="s">
        <v>8</v>
      </c>
      <c r="I109" s="19">
        <v>8.2000000000000003E-2</v>
      </c>
      <c r="J109" t="s">
        <v>9</v>
      </c>
      <c r="K109">
        <v>900</v>
      </c>
      <c r="L109">
        <v>2000</v>
      </c>
      <c r="M109">
        <v>400</v>
      </c>
      <c r="N109">
        <v>600</v>
      </c>
      <c r="O109" s="26">
        <v>1</v>
      </c>
      <c r="P109" t="s">
        <v>335</v>
      </c>
    </row>
    <row r="110" spans="1:16">
      <c r="A110" s="1" t="s">
        <v>4</v>
      </c>
      <c r="B110" s="1" t="s">
        <v>5</v>
      </c>
      <c r="C110" s="1" t="s">
        <v>533</v>
      </c>
      <c r="D110" s="1" t="s">
        <v>723</v>
      </c>
      <c r="E110" s="1" t="s">
        <v>819</v>
      </c>
      <c r="F110" s="2" t="s">
        <v>6</v>
      </c>
      <c r="G110" s="2" t="s">
        <v>7</v>
      </c>
      <c r="H110" s="1" t="s">
        <v>8</v>
      </c>
      <c r="I110" s="19">
        <v>2E-3</v>
      </c>
      <c r="J110" t="s">
        <v>9</v>
      </c>
      <c r="K110">
        <v>2300</v>
      </c>
      <c r="L110">
        <v>3350</v>
      </c>
      <c r="M110">
        <v>2750</v>
      </c>
      <c r="N110">
        <v>3500</v>
      </c>
      <c r="O110" s="26">
        <v>0.19999999999999996</v>
      </c>
    </row>
    <row r="111" spans="1:16">
      <c r="A111" s="1" t="s">
        <v>4</v>
      </c>
      <c r="B111" s="1" t="s">
        <v>5</v>
      </c>
      <c r="C111" s="1" t="s">
        <v>544</v>
      </c>
      <c r="D111" s="1" t="s">
        <v>734</v>
      </c>
      <c r="E111" s="1" t="s">
        <v>20</v>
      </c>
      <c r="F111" s="5" t="s">
        <v>21</v>
      </c>
      <c r="G111" s="5" t="s">
        <v>22</v>
      </c>
      <c r="H111" s="6" t="s">
        <v>14</v>
      </c>
      <c r="I111" s="24">
        <v>4.0000000000000001E-3</v>
      </c>
      <c r="J111" t="s">
        <v>9</v>
      </c>
      <c r="K111">
        <v>1200</v>
      </c>
      <c r="L111">
        <v>2700</v>
      </c>
      <c r="M111">
        <v>1300</v>
      </c>
      <c r="N111">
        <v>2700</v>
      </c>
      <c r="O111" s="26">
        <v>0</v>
      </c>
    </row>
    <row r="112" spans="1:16">
      <c r="A112" s="1" t="s">
        <v>4</v>
      </c>
      <c r="B112" s="1" t="s">
        <v>5</v>
      </c>
      <c r="C112" s="1" t="s">
        <v>538</v>
      </c>
      <c r="D112" s="1" t="s">
        <v>728</v>
      </c>
      <c r="E112" s="1" t="s">
        <v>161</v>
      </c>
      <c r="F112" s="5" t="s">
        <v>162</v>
      </c>
      <c r="G112" s="5" t="s">
        <v>163</v>
      </c>
      <c r="H112" s="6" t="s">
        <v>8</v>
      </c>
      <c r="I112" s="24">
        <v>6.0000000000000001E-3</v>
      </c>
      <c r="J112" t="s">
        <v>863</v>
      </c>
      <c r="K112">
        <v>0</v>
      </c>
      <c r="L112">
        <v>1200</v>
      </c>
      <c r="M112">
        <v>600</v>
      </c>
      <c r="N112">
        <v>2100</v>
      </c>
      <c r="O112" s="26">
        <v>0.5</v>
      </c>
    </row>
    <row r="113" spans="1:16">
      <c r="A113" s="1" t="s">
        <v>4</v>
      </c>
      <c r="B113" s="1" t="s">
        <v>5</v>
      </c>
      <c r="C113" s="1" t="s">
        <v>529</v>
      </c>
      <c r="D113" s="1" t="s">
        <v>719</v>
      </c>
      <c r="E113" s="1" t="s">
        <v>30</v>
      </c>
      <c r="F113" s="2" t="s">
        <v>31</v>
      </c>
      <c r="G113" s="2" t="s">
        <v>32</v>
      </c>
      <c r="H113" s="1" t="s">
        <v>14</v>
      </c>
      <c r="I113" s="19">
        <v>7.0000000000000001E-3</v>
      </c>
      <c r="J113" t="s">
        <v>9</v>
      </c>
      <c r="K113">
        <v>2200</v>
      </c>
      <c r="L113">
        <v>4000</v>
      </c>
      <c r="M113">
        <v>3000</v>
      </c>
      <c r="N113">
        <v>4000</v>
      </c>
      <c r="O113" s="26">
        <v>0</v>
      </c>
    </row>
    <row r="114" spans="1:16">
      <c r="A114" s="1" t="s">
        <v>4</v>
      </c>
      <c r="B114" s="1" t="s">
        <v>5</v>
      </c>
      <c r="C114" s="1" t="s">
        <v>526</v>
      </c>
      <c r="D114" s="1" t="s">
        <v>716</v>
      </c>
      <c r="E114" s="1" t="s">
        <v>30</v>
      </c>
      <c r="F114" s="2" t="s">
        <v>40</v>
      </c>
      <c r="G114" s="2" t="s">
        <v>41</v>
      </c>
      <c r="H114" s="1" t="s">
        <v>8</v>
      </c>
      <c r="I114" s="19">
        <v>1.0999999999999999E-2</v>
      </c>
      <c r="J114" t="s">
        <v>9</v>
      </c>
      <c r="K114">
        <v>1200</v>
      </c>
      <c r="L114">
        <v>3300</v>
      </c>
      <c r="M114">
        <v>1500</v>
      </c>
      <c r="N114">
        <v>3350</v>
      </c>
      <c r="O114" s="26">
        <v>2.7027027027026973E-2</v>
      </c>
    </row>
    <row r="115" spans="1:16">
      <c r="A115" s="1" t="s">
        <v>4</v>
      </c>
      <c r="B115" s="1" t="s">
        <v>5</v>
      </c>
      <c r="C115" s="1" t="s">
        <v>531</v>
      </c>
      <c r="D115" s="1" t="s">
        <v>721</v>
      </c>
      <c r="E115" s="1" t="s">
        <v>30</v>
      </c>
      <c r="F115" s="2" t="s">
        <v>48</v>
      </c>
      <c r="G115" s="2" t="s">
        <v>49</v>
      </c>
      <c r="H115" s="1" t="s">
        <v>8</v>
      </c>
      <c r="I115" s="19">
        <v>1.4999999999999999E-2</v>
      </c>
      <c r="J115" t="s">
        <v>9</v>
      </c>
      <c r="K115">
        <v>3000</v>
      </c>
      <c r="L115">
        <v>3750</v>
      </c>
      <c r="M115">
        <v>2700</v>
      </c>
      <c r="N115">
        <v>3800</v>
      </c>
      <c r="O115" s="26">
        <v>0</v>
      </c>
    </row>
    <row r="116" spans="1:16">
      <c r="A116" s="1" t="s">
        <v>4</v>
      </c>
      <c r="B116" s="1" t="s">
        <v>5</v>
      </c>
      <c r="C116" s="1" t="s">
        <v>524</v>
      </c>
      <c r="D116" s="1" t="s">
        <v>714</v>
      </c>
      <c r="E116" s="1" t="s">
        <v>817</v>
      </c>
      <c r="F116" s="8" t="s">
        <v>840</v>
      </c>
      <c r="G116" s="9" t="s">
        <v>839</v>
      </c>
      <c r="H116" s="2" t="s">
        <v>14</v>
      </c>
      <c r="I116" s="22">
        <v>2.1000000000000001E-2</v>
      </c>
      <c r="J116" t="s">
        <v>9</v>
      </c>
      <c r="K116">
        <v>0</v>
      </c>
      <c r="L116">
        <v>4000</v>
      </c>
      <c r="M116">
        <v>2650</v>
      </c>
      <c r="N116">
        <v>3350</v>
      </c>
      <c r="O116" s="26">
        <v>0</v>
      </c>
    </row>
    <row r="117" spans="1:16">
      <c r="A117" s="1" t="s">
        <v>4</v>
      </c>
      <c r="B117" s="1" t="s">
        <v>5</v>
      </c>
      <c r="C117" s="1" t="s">
        <v>547</v>
      </c>
      <c r="D117" s="1" t="s">
        <v>737</v>
      </c>
      <c r="E117" s="1" t="s">
        <v>817</v>
      </c>
      <c r="F117" s="12" t="s">
        <v>843</v>
      </c>
      <c r="G117" s="12" t="s">
        <v>844</v>
      </c>
      <c r="H117" s="6" t="s">
        <v>8</v>
      </c>
      <c r="I117" s="22">
        <v>2.1000000000000001E-2</v>
      </c>
      <c r="J117" t="s">
        <v>9</v>
      </c>
      <c r="K117">
        <v>0</v>
      </c>
      <c r="L117">
        <v>800</v>
      </c>
      <c r="M117">
        <v>450</v>
      </c>
      <c r="N117">
        <v>2000</v>
      </c>
      <c r="O117" s="26">
        <v>0.5625</v>
      </c>
    </row>
    <row r="118" spans="1:16">
      <c r="A118" s="1" t="s">
        <v>4</v>
      </c>
      <c r="B118" s="1" t="s">
        <v>5</v>
      </c>
      <c r="C118" s="1" t="s">
        <v>520</v>
      </c>
      <c r="D118" s="1" t="s">
        <v>710</v>
      </c>
      <c r="E118" s="1" t="s">
        <v>20</v>
      </c>
      <c r="F118" s="2" t="s">
        <v>64</v>
      </c>
      <c r="G118" s="2" t="s">
        <v>65</v>
      </c>
      <c r="H118" s="1" t="s">
        <v>8</v>
      </c>
      <c r="I118" s="19">
        <v>2.1999999999999999E-2</v>
      </c>
      <c r="J118" t="s">
        <v>9</v>
      </c>
      <c r="K118">
        <v>1600</v>
      </c>
      <c r="L118">
        <v>2200</v>
      </c>
      <c r="M118">
        <v>900</v>
      </c>
      <c r="N118">
        <v>2100</v>
      </c>
      <c r="O118" s="26">
        <v>0</v>
      </c>
    </row>
    <row r="119" spans="1:16">
      <c r="A119" s="1" t="s">
        <v>4</v>
      </c>
      <c r="B119" s="1" t="s">
        <v>5</v>
      </c>
      <c r="C119" s="1" t="s">
        <v>548</v>
      </c>
      <c r="D119" s="1" t="s">
        <v>738</v>
      </c>
      <c r="E119" s="1" t="s">
        <v>817</v>
      </c>
      <c r="F119" s="12" t="s">
        <v>846</v>
      </c>
      <c r="G119" s="12" t="s">
        <v>845</v>
      </c>
      <c r="H119" s="6" t="s">
        <v>8</v>
      </c>
      <c r="I119" s="22">
        <v>2.5000000000000001E-2</v>
      </c>
      <c r="J119" t="s">
        <v>863</v>
      </c>
      <c r="K119">
        <v>2000</v>
      </c>
      <c r="L119">
        <v>3400</v>
      </c>
      <c r="M119">
        <v>2500</v>
      </c>
      <c r="N119">
        <v>3100</v>
      </c>
      <c r="O119" s="26">
        <v>0</v>
      </c>
    </row>
    <row r="120" spans="1:16">
      <c r="A120" s="1" t="s">
        <v>4</v>
      </c>
      <c r="B120" s="1" t="s">
        <v>5</v>
      </c>
      <c r="C120" s="1" t="s">
        <v>528</v>
      </c>
      <c r="D120" s="1" t="s">
        <v>718</v>
      </c>
      <c r="E120" s="1" t="s">
        <v>30</v>
      </c>
      <c r="F120" s="2" t="s">
        <v>80</v>
      </c>
      <c r="G120" s="2" t="s">
        <v>81</v>
      </c>
      <c r="H120" s="1" t="s">
        <v>8</v>
      </c>
      <c r="I120" s="19">
        <v>4.2000000000000003E-2</v>
      </c>
      <c r="J120" t="s">
        <v>9</v>
      </c>
      <c r="K120">
        <v>1600</v>
      </c>
      <c r="L120">
        <v>2500</v>
      </c>
      <c r="M120">
        <v>1600</v>
      </c>
      <c r="N120">
        <v>3300</v>
      </c>
      <c r="O120" s="26">
        <v>0</v>
      </c>
    </row>
    <row r="121" spans="1:16">
      <c r="A121" s="1" t="s">
        <v>4</v>
      </c>
      <c r="B121" s="1" t="s">
        <v>5</v>
      </c>
      <c r="C121" s="1" t="s">
        <v>537</v>
      </c>
      <c r="D121" s="1" t="s">
        <v>727</v>
      </c>
      <c r="E121" s="1" t="s">
        <v>20</v>
      </c>
      <c r="F121" s="5" t="s">
        <v>78</v>
      </c>
      <c r="G121" s="5" t="s">
        <v>79</v>
      </c>
      <c r="H121" s="6" t="s">
        <v>8</v>
      </c>
      <c r="I121" s="24">
        <v>4.2000000000000003E-2</v>
      </c>
      <c r="J121" t="s">
        <v>9</v>
      </c>
      <c r="K121">
        <v>2050</v>
      </c>
      <c r="L121">
        <v>3500</v>
      </c>
      <c r="M121">
        <v>2600</v>
      </c>
      <c r="N121">
        <v>3800</v>
      </c>
      <c r="O121" s="26">
        <v>0.25</v>
      </c>
    </row>
    <row r="122" spans="1:16">
      <c r="A122" s="1" t="s">
        <v>4</v>
      </c>
      <c r="B122" s="1" t="s">
        <v>5</v>
      </c>
      <c r="C122" s="1" t="s">
        <v>539</v>
      </c>
      <c r="D122" s="1" t="s">
        <v>729</v>
      </c>
      <c r="E122" s="1" t="s">
        <v>20</v>
      </c>
      <c r="F122" s="5" t="s">
        <v>184</v>
      </c>
      <c r="G122" s="5" t="s">
        <v>185</v>
      </c>
      <c r="H122" s="6" t="s">
        <v>8</v>
      </c>
      <c r="I122" s="24">
        <v>4.8000000000000001E-2</v>
      </c>
      <c r="J122" t="s">
        <v>863</v>
      </c>
      <c r="K122">
        <v>0</v>
      </c>
      <c r="L122">
        <v>2400</v>
      </c>
      <c r="M122">
        <v>0</v>
      </c>
      <c r="N122">
        <v>900</v>
      </c>
      <c r="O122" s="26">
        <v>0</v>
      </c>
      <c r="P122" t="s">
        <v>811</v>
      </c>
    </row>
    <row r="123" spans="1:16">
      <c r="A123" s="1" t="s">
        <v>4</v>
      </c>
      <c r="B123" s="1" t="s">
        <v>5</v>
      </c>
      <c r="C123" s="1" t="s">
        <v>541</v>
      </c>
      <c r="D123" s="1" t="s">
        <v>731</v>
      </c>
      <c r="E123" s="1" t="s">
        <v>20</v>
      </c>
      <c r="F123" s="5" t="s">
        <v>186</v>
      </c>
      <c r="G123" s="5" t="s">
        <v>187</v>
      </c>
      <c r="H123" s="6" t="s">
        <v>14</v>
      </c>
      <c r="I123" s="24">
        <v>0.05</v>
      </c>
      <c r="J123" t="s">
        <v>863</v>
      </c>
      <c r="K123">
        <v>0</v>
      </c>
      <c r="L123">
        <v>1200</v>
      </c>
      <c r="M123">
        <v>600</v>
      </c>
      <c r="N123">
        <v>2200</v>
      </c>
      <c r="O123" s="26">
        <v>0.5</v>
      </c>
    </row>
    <row r="124" spans="1:16">
      <c r="A124" s="1" t="s">
        <v>4</v>
      </c>
      <c r="B124" s="1" t="s">
        <v>5</v>
      </c>
      <c r="C124" s="1" t="s">
        <v>532</v>
      </c>
      <c r="D124" s="1" t="s">
        <v>722</v>
      </c>
      <c r="E124" s="1" t="s">
        <v>819</v>
      </c>
      <c r="F124" s="2" t="s">
        <v>256</v>
      </c>
      <c r="G124" s="2" t="s">
        <v>257</v>
      </c>
      <c r="H124" s="1" t="s">
        <v>14</v>
      </c>
      <c r="I124" s="19">
        <v>5.2999999999999999E-2</v>
      </c>
      <c r="J124" t="s">
        <v>863</v>
      </c>
      <c r="K124">
        <v>1300</v>
      </c>
      <c r="L124">
        <v>2900</v>
      </c>
      <c r="M124">
        <v>1500</v>
      </c>
      <c r="N124">
        <v>2700</v>
      </c>
      <c r="O124" s="26">
        <v>0</v>
      </c>
    </row>
    <row r="125" spans="1:16">
      <c r="A125" s="1" t="s">
        <v>4</v>
      </c>
      <c r="B125" s="1" t="s">
        <v>5</v>
      </c>
      <c r="C125" s="1" t="s">
        <v>543</v>
      </c>
      <c r="D125" s="1" t="s">
        <v>733</v>
      </c>
      <c r="E125" s="1" t="s">
        <v>20</v>
      </c>
      <c r="F125" s="5" t="s">
        <v>207</v>
      </c>
      <c r="G125" s="5" t="s">
        <v>208</v>
      </c>
      <c r="H125" s="6" t="s">
        <v>8</v>
      </c>
      <c r="I125" s="24">
        <v>0.06</v>
      </c>
      <c r="J125" t="s">
        <v>863</v>
      </c>
      <c r="K125">
        <v>700</v>
      </c>
      <c r="L125">
        <v>2000</v>
      </c>
      <c r="M125">
        <v>0</v>
      </c>
      <c r="N125">
        <v>1350</v>
      </c>
      <c r="O125" s="26">
        <v>0.5</v>
      </c>
    </row>
    <row r="126" spans="1:16">
      <c r="A126" s="1" t="s">
        <v>4</v>
      </c>
      <c r="B126" s="1" t="s">
        <v>5</v>
      </c>
      <c r="C126" s="1" t="s">
        <v>530</v>
      </c>
      <c r="D126" s="1" t="s">
        <v>720</v>
      </c>
      <c r="E126" s="1" t="s">
        <v>30</v>
      </c>
      <c r="F126" s="2" t="s">
        <v>209</v>
      </c>
      <c r="G126" s="2" t="s">
        <v>210</v>
      </c>
      <c r="H126" s="1" t="s">
        <v>8</v>
      </c>
      <c r="I126" s="19">
        <v>6.2E-2</v>
      </c>
      <c r="J126" t="s">
        <v>863</v>
      </c>
      <c r="K126">
        <v>2400</v>
      </c>
      <c r="L126">
        <v>3500</v>
      </c>
      <c r="M126">
        <v>1700</v>
      </c>
      <c r="N126">
        <v>2700</v>
      </c>
      <c r="O126" s="26">
        <v>0.7</v>
      </c>
    </row>
    <row r="127" spans="1:16">
      <c r="A127" s="1" t="s">
        <v>4</v>
      </c>
      <c r="B127" s="1" t="s">
        <v>5</v>
      </c>
      <c r="C127" s="1" t="s">
        <v>612</v>
      </c>
      <c r="D127" s="1" t="s">
        <v>802</v>
      </c>
      <c r="E127" s="1" t="s">
        <v>817</v>
      </c>
      <c r="F127" s="8" t="s">
        <v>837</v>
      </c>
      <c r="G127" s="8" t="s">
        <v>838</v>
      </c>
      <c r="H127" s="2" t="s">
        <v>14</v>
      </c>
      <c r="I127" s="22">
        <v>6.3E-2</v>
      </c>
      <c r="J127" t="s">
        <v>9</v>
      </c>
      <c r="K127">
        <v>0</v>
      </c>
      <c r="L127">
        <v>1000</v>
      </c>
      <c r="M127">
        <v>1600</v>
      </c>
      <c r="N127">
        <v>3200</v>
      </c>
      <c r="O127" s="26">
        <v>1</v>
      </c>
    </row>
    <row r="128" spans="1:16">
      <c r="A128" s="1" t="s">
        <v>4</v>
      </c>
      <c r="B128" s="1" t="s">
        <v>5</v>
      </c>
      <c r="C128" s="1" t="s">
        <v>534</v>
      </c>
      <c r="D128" s="1" t="s">
        <v>724</v>
      </c>
      <c r="E128" s="1" t="s">
        <v>819</v>
      </c>
      <c r="F128" s="2" t="s">
        <v>105</v>
      </c>
      <c r="G128" s="2" t="s">
        <v>106</v>
      </c>
      <c r="H128" s="1" t="s">
        <v>8</v>
      </c>
      <c r="I128" s="19">
        <v>6.6000000000000003E-2</v>
      </c>
      <c r="J128" t="s">
        <v>9</v>
      </c>
      <c r="K128">
        <v>2400</v>
      </c>
      <c r="L128">
        <v>3500</v>
      </c>
      <c r="M128">
        <v>2600</v>
      </c>
      <c r="N128">
        <v>3500</v>
      </c>
      <c r="O128" s="26">
        <v>0</v>
      </c>
    </row>
    <row r="129" spans="1:16">
      <c r="A129" s="1" t="s">
        <v>4</v>
      </c>
      <c r="B129" s="1" t="s">
        <v>5</v>
      </c>
      <c r="C129" s="1" t="s">
        <v>523</v>
      </c>
      <c r="D129" s="1" t="s">
        <v>713</v>
      </c>
      <c r="E129" s="1" t="s">
        <v>817</v>
      </c>
      <c r="F129" s="8" t="s">
        <v>835</v>
      </c>
      <c r="G129" s="8" t="s">
        <v>836</v>
      </c>
      <c r="H129" s="2" t="s">
        <v>8</v>
      </c>
      <c r="I129" s="22">
        <v>7.0999999999999994E-2</v>
      </c>
      <c r="J129" t="s">
        <v>9</v>
      </c>
      <c r="K129">
        <v>350</v>
      </c>
      <c r="L129">
        <v>1600</v>
      </c>
      <c r="M129">
        <v>0</v>
      </c>
      <c r="N129">
        <v>1100</v>
      </c>
      <c r="O129" s="26">
        <v>0.31818181818181823</v>
      </c>
    </row>
    <row r="130" spans="1:16">
      <c r="A130" s="1" t="s">
        <v>4</v>
      </c>
      <c r="B130" s="1" t="s">
        <v>5</v>
      </c>
      <c r="C130" s="1" t="s">
        <v>535</v>
      </c>
      <c r="D130" s="1" t="s">
        <v>725</v>
      </c>
      <c r="E130" s="1" t="s">
        <v>819</v>
      </c>
      <c r="F130" s="9" t="s">
        <v>833</v>
      </c>
      <c r="G130" s="9" t="s">
        <v>834</v>
      </c>
      <c r="H130" s="5" t="s">
        <v>14</v>
      </c>
      <c r="I130" s="22">
        <v>7.1999999999999995E-2</v>
      </c>
      <c r="J130" t="s">
        <v>9</v>
      </c>
      <c r="K130">
        <v>2500</v>
      </c>
      <c r="L130">
        <v>3350</v>
      </c>
      <c r="M130">
        <v>2600</v>
      </c>
      <c r="N130">
        <v>3200</v>
      </c>
      <c r="O130" s="26">
        <v>0</v>
      </c>
    </row>
    <row r="131" spans="1:16">
      <c r="A131" s="1" t="s">
        <v>4</v>
      </c>
      <c r="B131" s="1" t="s">
        <v>5</v>
      </c>
      <c r="C131" s="1" t="s">
        <v>536</v>
      </c>
      <c r="D131" s="1" t="s">
        <v>726</v>
      </c>
      <c r="E131" s="1" t="s">
        <v>20</v>
      </c>
      <c r="F131" s="5" t="s">
        <v>109</v>
      </c>
      <c r="G131" s="5" t="s">
        <v>110</v>
      </c>
      <c r="H131" s="6" t="s">
        <v>8</v>
      </c>
      <c r="I131" s="24">
        <v>7.2999999999999995E-2</v>
      </c>
      <c r="J131" t="s">
        <v>9</v>
      </c>
      <c r="K131">
        <v>1150</v>
      </c>
      <c r="L131">
        <v>2600</v>
      </c>
      <c r="M131">
        <v>1500</v>
      </c>
      <c r="N131">
        <v>2200</v>
      </c>
      <c r="O131" s="26">
        <v>0</v>
      </c>
    </row>
    <row r="132" spans="1:16">
      <c r="A132" s="1" t="s">
        <v>4</v>
      </c>
      <c r="B132" s="1" t="s">
        <v>5</v>
      </c>
      <c r="C132" s="1" t="s">
        <v>527</v>
      </c>
      <c r="D132" s="1" t="s">
        <v>717</v>
      </c>
      <c r="E132" s="1" t="s">
        <v>30</v>
      </c>
      <c r="F132" s="2" t="s">
        <v>113</v>
      </c>
      <c r="G132" s="2" t="s">
        <v>114</v>
      </c>
      <c r="H132" s="1" t="s">
        <v>8</v>
      </c>
      <c r="I132" s="19">
        <v>7.9000000000000001E-2</v>
      </c>
      <c r="J132" t="s">
        <v>9</v>
      </c>
      <c r="K132">
        <v>1400</v>
      </c>
      <c r="L132">
        <v>2800</v>
      </c>
      <c r="M132">
        <v>1400</v>
      </c>
      <c r="N132">
        <v>2500</v>
      </c>
      <c r="O132" s="26">
        <v>0</v>
      </c>
    </row>
    <row r="133" spans="1:16">
      <c r="A133" s="1" t="s">
        <v>4</v>
      </c>
      <c r="B133" s="1" t="s">
        <v>5</v>
      </c>
      <c r="C133" s="1" t="s">
        <v>613</v>
      </c>
      <c r="D133" s="1" t="s">
        <v>803</v>
      </c>
      <c r="E133" s="1" t="s">
        <v>817</v>
      </c>
      <c r="F133" s="2" t="s">
        <v>223</v>
      </c>
      <c r="G133" s="2" t="s">
        <v>224</v>
      </c>
      <c r="H133" s="1" t="s">
        <v>14</v>
      </c>
      <c r="I133" s="19">
        <v>7.9000000000000001E-2</v>
      </c>
      <c r="J133" t="s">
        <v>863</v>
      </c>
      <c r="K133">
        <v>0</v>
      </c>
      <c r="L133">
        <v>600</v>
      </c>
      <c r="M133">
        <v>0</v>
      </c>
      <c r="N133">
        <v>1700</v>
      </c>
      <c r="O133" s="26">
        <v>0</v>
      </c>
      <c r="P133" t="s">
        <v>810</v>
      </c>
    </row>
    <row r="134" spans="1:16">
      <c r="A134" s="1" t="s">
        <v>4</v>
      </c>
      <c r="B134" s="1" t="s">
        <v>5</v>
      </c>
      <c r="C134" s="1" t="s">
        <v>542</v>
      </c>
      <c r="D134" s="1" t="s">
        <v>732</v>
      </c>
      <c r="E134" s="1" t="s">
        <v>20</v>
      </c>
      <c r="F134" s="5" t="s">
        <v>221</v>
      </c>
      <c r="G134" s="5" t="s">
        <v>222</v>
      </c>
      <c r="H134" s="6" t="s">
        <v>8</v>
      </c>
      <c r="I134" s="24">
        <v>7.9000000000000001E-2</v>
      </c>
      <c r="J134" t="s">
        <v>863</v>
      </c>
      <c r="K134">
        <v>600</v>
      </c>
      <c r="L134">
        <v>1600</v>
      </c>
      <c r="M134">
        <v>0</v>
      </c>
      <c r="N134">
        <v>1200</v>
      </c>
      <c r="O134" s="26">
        <v>0.4</v>
      </c>
    </row>
    <row r="135" spans="1:16">
      <c r="A135" s="1" t="s">
        <v>4</v>
      </c>
      <c r="B135" s="1" t="s">
        <v>5</v>
      </c>
      <c r="C135" s="1" t="s">
        <v>525</v>
      </c>
      <c r="D135" s="1" t="s">
        <v>715</v>
      </c>
      <c r="E135" s="1" t="s">
        <v>817</v>
      </c>
      <c r="F135" s="10" t="s">
        <v>117</v>
      </c>
      <c r="G135" s="10" t="s">
        <v>118</v>
      </c>
      <c r="H135" s="1" t="s">
        <v>14</v>
      </c>
      <c r="I135" s="19">
        <v>0.08</v>
      </c>
      <c r="J135" t="s">
        <v>9</v>
      </c>
      <c r="K135">
        <v>1150</v>
      </c>
      <c r="L135">
        <v>2700</v>
      </c>
      <c r="M135">
        <v>1500</v>
      </c>
      <c r="N135">
        <v>2150</v>
      </c>
      <c r="O135" s="26">
        <v>0</v>
      </c>
    </row>
    <row r="136" spans="1:16">
      <c r="A136" s="1" t="s">
        <v>4</v>
      </c>
      <c r="B136" s="1" t="s">
        <v>5</v>
      </c>
      <c r="C136" s="1" t="s">
        <v>518</v>
      </c>
      <c r="D136" s="1" t="s">
        <v>708</v>
      </c>
      <c r="E136" s="1" t="s">
        <v>20</v>
      </c>
      <c r="F136" s="2" t="s">
        <v>260</v>
      </c>
      <c r="G136" s="2" t="s">
        <v>261</v>
      </c>
      <c r="H136" s="1" t="s">
        <v>8</v>
      </c>
      <c r="I136" s="19">
        <v>0.08</v>
      </c>
      <c r="J136" t="s">
        <v>863</v>
      </c>
      <c r="K136">
        <v>2600</v>
      </c>
      <c r="L136">
        <v>3600</v>
      </c>
      <c r="M136">
        <v>2100</v>
      </c>
      <c r="N136">
        <v>3800</v>
      </c>
      <c r="O136" s="26">
        <v>0</v>
      </c>
    </row>
    <row r="137" spans="1:16">
      <c r="A137" s="1" t="s">
        <v>4</v>
      </c>
      <c r="B137" s="1" t="s">
        <v>5</v>
      </c>
      <c r="C137" s="1" t="s">
        <v>473</v>
      </c>
      <c r="D137" s="1" t="s">
        <v>664</v>
      </c>
      <c r="E137" s="1" t="s">
        <v>817</v>
      </c>
      <c r="F137" s="2" t="s">
        <v>119</v>
      </c>
      <c r="G137" s="2" t="s">
        <v>120</v>
      </c>
      <c r="H137" s="1" t="s">
        <v>8</v>
      </c>
      <c r="I137" s="19">
        <v>8.1000000000000003E-2</v>
      </c>
      <c r="J137" t="s">
        <v>9</v>
      </c>
      <c r="K137">
        <v>0</v>
      </c>
      <c r="L137">
        <v>1300</v>
      </c>
      <c r="M137">
        <v>800</v>
      </c>
      <c r="N137">
        <v>2200</v>
      </c>
      <c r="O137" s="26">
        <v>0.61538461538461542</v>
      </c>
    </row>
    <row r="138" spans="1:16">
      <c r="A138" s="1" t="s">
        <v>4</v>
      </c>
      <c r="B138" s="1" t="s">
        <v>5</v>
      </c>
      <c r="C138" s="1" t="s">
        <v>615</v>
      </c>
      <c r="D138" s="1" t="s">
        <v>805</v>
      </c>
      <c r="E138" s="1" t="s">
        <v>817</v>
      </c>
      <c r="F138" s="12" t="s">
        <v>847</v>
      </c>
      <c r="G138" s="12" t="s">
        <v>848</v>
      </c>
      <c r="H138" s="6" t="s">
        <v>8</v>
      </c>
      <c r="I138" s="22">
        <v>8.4000000000000005E-2</v>
      </c>
      <c r="J138" t="s">
        <v>9</v>
      </c>
      <c r="K138">
        <v>3000</v>
      </c>
      <c r="L138">
        <v>3600</v>
      </c>
      <c r="M138">
        <v>3000</v>
      </c>
      <c r="N138">
        <v>3800</v>
      </c>
      <c r="O138" s="26">
        <v>0</v>
      </c>
    </row>
    <row r="139" spans="1:16">
      <c r="A139" s="1" t="s">
        <v>4</v>
      </c>
      <c r="B139" s="1" t="s">
        <v>5</v>
      </c>
      <c r="C139" s="1" t="s">
        <v>540</v>
      </c>
      <c r="D139" s="1" t="s">
        <v>730</v>
      </c>
      <c r="E139" s="1" t="s">
        <v>20</v>
      </c>
      <c r="F139" s="5" t="s">
        <v>231</v>
      </c>
      <c r="G139" s="5" t="s">
        <v>232</v>
      </c>
      <c r="H139" s="6" t="s">
        <v>8</v>
      </c>
      <c r="I139" s="24">
        <v>8.5000000000000006E-2</v>
      </c>
      <c r="J139" t="s">
        <v>863</v>
      </c>
      <c r="K139">
        <v>0</v>
      </c>
      <c r="L139">
        <v>1800</v>
      </c>
      <c r="M139">
        <v>0</v>
      </c>
      <c r="N139">
        <v>1000</v>
      </c>
      <c r="O139" s="26">
        <v>0</v>
      </c>
      <c r="P139" t="s">
        <v>812</v>
      </c>
    </row>
    <row r="140" spans="1:16">
      <c r="A140" s="1" t="s">
        <v>4</v>
      </c>
      <c r="B140" s="1" t="s">
        <v>5</v>
      </c>
      <c r="C140" s="1" t="s">
        <v>546</v>
      </c>
      <c r="D140" s="1" t="s">
        <v>736</v>
      </c>
      <c r="E140" s="1" t="s">
        <v>20</v>
      </c>
      <c r="F140" s="5" t="s">
        <v>134</v>
      </c>
      <c r="G140" s="5" t="s">
        <v>135</v>
      </c>
      <c r="H140" s="6" t="s">
        <v>8</v>
      </c>
      <c r="I140" s="24">
        <v>9.0999999999999998E-2</v>
      </c>
      <c r="J140" t="s">
        <v>9</v>
      </c>
      <c r="K140">
        <v>1300</v>
      </c>
      <c r="L140">
        <v>2700</v>
      </c>
      <c r="M140">
        <v>1400</v>
      </c>
      <c r="N140">
        <v>2000</v>
      </c>
      <c r="O140" s="26">
        <v>0</v>
      </c>
    </row>
    <row r="141" spans="1:16">
      <c r="A141" s="1" t="s">
        <v>4</v>
      </c>
      <c r="B141" s="1" t="s">
        <v>5</v>
      </c>
      <c r="C141" s="1" t="s">
        <v>522</v>
      </c>
      <c r="D141" s="1" t="s">
        <v>712</v>
      </c>
      <c r="E141" s="1" t="s">
        <v>20</v>
      </c>
      <c r="F141" s="2" t="s">
        <v>136</v>
      </c>
      <c r="G141" s="2" t="s">
        <v>137</v>
      </c>
      <c r="H141" s="1" t="s">
        <v>8</v>
      </c>
      <c r="I141" s="19">
        <v>9.2999999999999999E-2</v>
      </c>
      <c r="J141" t="s">
        <v>9</v>
      </c>
      <c r="K141">
        <v>900</v>
      </c>
      <c r="L141">
        <v>2000</v>
      </c>
      <c r="M141">
        <v>900</v>
      </c>
      <c r="N141">
        <v>2000</v>
      </c>
      <c r="O141" s="26">
        <v>0</v>
      </c>
    </row>
    <row r="142" spans="1:16">
      <c r="A142" s="1" t="s">
        <v>4</v>
      </c>
      <c r="B142" s="1" t="s">
        <v>5</v>
      </c>
      <c r="C142" s="1" t="s">
        <v>519</v>
      </c>
      <c r="D142" s="1" t="s">
        <v>709</v>
      </c>
      <c r="E142" s="1" t="s">
        <v>20</v>
      </c>
      <c r="F142" s="2" t="s">
        <v>240</v>
      </c>
      <c r="G142" s="2" t="s">
        <v>241</v>
      </c>
      <c r="H142" s="1" t="s">
        <v>8</v>
      </c>
      <c r="I142" s="19">
        <v>9.5000000000000001E-2</v>
      </c>
      <c r="J142" t="s">
        <v>863</v>
      </c>
      <c r="K142">
        <v>1300</v>
      </c>
      <c r="L142">
        <v>2450</v>
      </c>
      <c r="M142">
        <v>0</v>
      </c>
      <c r="N142">
        <v>1100</v>
      </c>
      <c r="O142" s="26">
        <v>1</v>
      </c>
    </row>
    <row r="143" spans="1:16">
      <c r="A143" s="1" t="s">
        <v>4</v>
      </c>
      <c r="B143" s="1" t="s">
        <v>5</v>
      </c>
      <c r="C143" s="1" t="s">
        <v>521</v>
      </c>
      <c r="D143" s="1" t="s">
        <v>711</v>
      </c>
      <c r="E143" s="1" t="s">
        <v>20</v>
      </c>
      <c r="F143" s="2" t="s">
        <v>149</v>
      </c>
      <c r="G143" s="2" t="s">
        <v>150</v>
      </c>
      <c r="H143" s="1" t="s">
        <v>8</v>
      </c>
      <c r="I143" s="19">
        <v>0.111</v>
      </c>
      <c r="J143" t="s">
        <v>9</v>
      </c>
      <c r="K143">
        <v>3150</v>
      </c>
      <c r="L143">
        <v>3500</v>
      </c>
      <c r="M143">
        <v>2700</v>
      </c>
      <c r="N143">
        <v>3400</v>
      </c>
      <c r="O143" s="26">
        <v>0.2857142857142857</v>
      </c>
    </row>
    <row r="144" spans="1:16">
      <c r="A144" s="1" t="s">
        <v>4</v>
      </c>
      <c r="B144" s="1" t="s">
        <v>5</v>
      </c>
      <c r="C144" s="1" t="s">
        <v>614</v>
      </c>
      <c r="D144" s="1" t="s">
        <v>804</v>
      </c>
      <c r="E144" s="1" t="s">
        <v>817</v>
      </c>
      <c r="F144" s="11" t="s">
        <v>841</v>
      </c>
      <c r="G144" s="11" t="s">
        <v>842</v>
      </c>
      <c r="H144" s="6" t="s">
        <v>8</v>
      </c>
      <c r="I144" s="22">
        <v>0.121</v>
      </c>
      <c r="J144" t="s">
        <v>863</v>
      </c>
      <c r="K144">
        <v>1100</v>
      </c>
      <c r="L144">
        <v>2000</v>
      </c>
      <c r="M144">
        <v>0</v>
      </c>
      <c r="N144">
        <v>1600</v>
      </c>
      <c r="O144" s="26">
        <v>0.44444444444444442</v>
      </c>
    </row>
    <row r="145" spans="1:16">
      <c r="A145" s="1" t="s">
        <v>4</v>
      </c>
      <c r="B145" s="1" t="s">
        <v>5</v>
      </c>
      <c r="C145" s="1" t="s">
        <v>517</v>
      </c>
      <c r="D145" s="1" t="s">
        <v>707</v>
      </c>
      <c r="E145" s="1" t="s">
        <v>20</v>
      </c>
      <c r="F145" s="2" t="s">
        <v>262</v>
      </c>
      <c r="G145" s="2" t="s">
        <v>263</v>
      </c>
      <c r="H145" s="1" t="s">
        <v>8</v>
      </c>
      <c r="I145" s="19">
        <v>0.125</v>
      </c>
      <c r="J145" t="s">
        <v>863</v>
      </c>
      <c r="K145">
        <v>900</v>
      </c>
      <c r="L145">
        <v>2200</v>
      </c>
      <c r="M145">
        <v>1200</v>
      </c>
      <c r="N145">
        <v>2600</v>
      </c>
      <c r="O145" s="26">
        <v>0.23076923076923073</v>
      </c>
    </row>
    <row r="146" spans="1:16">
      <c r="A146" s="1" t="s">
        <v>4</v>
      </c>
      <c r="B146" s="1" t="s">
        <v>5</v>
      </c>
      <c r="C146" s="1" t="s">
        <v>545</v>
      </c>
      <c r="D146" s="1" t="s">
        <v>735</v>
      </c>
      <c r="E146" s="1" t="s">
        <v>20</v>
      </c>
      <c r="F146" s="5" t="s">
        <v>264</v>
      </c>
      <c r="G146" s="5" t="s">
        <v>265</v>
      </c>
      <c r="H146" s="6" t="s">
        <v>8</v>
      </c>
      <c r="I146" s="24">
        <v>0.13600000000000001</v>
      </c>
      <c r="J146" t="s">
        <v>863</v>
      </c>
      <c r="K146">
        <v>1250</v>
      </c>
      <c r="L146">
        <v>2200</v>
      </c>
      <c r="M146">
        <v>1300</v>
      </c>
      <c r="N146">
        <v>2750</v>
      </c>
      <c r="O146" s="26">
        <v>5.2631578947368474E-2</v>
      </c>
    </row>
    <row r="147" spans="1:16">
      <c r="A147" s="1" t="s">
        <v>4</v>
      </c>
      <c r="B147" s="1" t="s">
        <v>11</v>
      </c>
      <c r="C147" s="1" t="s">
        <v>557</v>
      </c>
      <c r="D147" s="1" t="s">
        <v>747</v>
      </c>
      <c r="E147" s="1" t="s">
        <v>10</v>
      </c>
      <c r="F147" s="2" t="s">
        <v>12</v>
      </c>
      <c r="G147" s="2" t="s">
        <v>13</v>
      </c>
      <c r="H147" s="1" t="s">
        <v>14</v>
      </c>
      <c r="I147" s="19">
        <v>3.0000000000000001E-3</v>
      </c>
      <c r="J147" t="s">
        <v>9</v>
      </c>
      <c r="K147">
        <v>3000</v>
      </c>
      <c r="L147">
        <v>3400</v>
      </c>
      <c r="M147">
        <v>3100</v>
      </c>
      <c r="N147">
        <v>3550</v>
      </c>
      <c r="O147" s="26">
        <v>0.25</v>
      </c>
    </row>
    <row r="148" spans="1:16">
      <c r="A148" s="1" t="s">
        <v>4</v>
      </c>
      <c r="B148" s="1" t="s">
        <v>11</v>
      </c>
      <c r="C148" s="1" t="s">
        <v>561</v>
      </c>
      <c r="D148" s="1" t="s">
        <v>751</v>
      </c>
      <c r="E148" s="1" t="s">
        <v>23</v>
      </c>
      <c r="F148" s="2" t="s">
        <v>24</v>
      </c>
      <c r="G148" s="2" t="s">
        <v>25</v>
      </c>
      <c r="H148" s="1" t="s">
        <v>8</v>
      </c>
      <c r="I148" s="19">
        <v>4.0000000000000001E-3</v>
      </c>
      <c r="J148" t="s">
        <v>9</v>
      </c>
      <c r="K148">
        <v>900</v>
      </c>
      <c r="L148">
        <v>1500</v>
      </c>
      <c r="M148">
        <v>1350</v>
      </c>
      <c r="N148">
        <v>2300</v>
      </c>
      <c r="O148" s="26">
        <v>0.75</v>
      </c>
    </row>
    <row r="149" spans="1:16">
      <c r="A149" s="1" t="s">
        <v>4</v>
      </c>
      <c r="B149" s="1" t="s">
        <v>11</v>
      </c>
      <c r="C149" s="1" t="s">
        <v>550</v>
      </c>
      <c r="D149" s="1" t="s">
        <v>740</v>
      </c>
      <c r="E149" s="1" t="s">
        <v>125</v>
      </c>
      <c r="F149" s="2" t="s">
        <v>254</v>
      </c>
      <c r="G149" s="2" t="s">
        <v>255</v>
      </c>
      <c r="H149" s="1" t="s">
        <v>8</v>
      </c>
      <c r="I149" s="19">
        <v>5.0000000000000001E-3</v>
      </c>
      <c r="J149" t="s">
        <v>863</v>
      </c>
      <c r="K149">
        <v>1900</v>
      </c>
      <c r="L149">
        <v>3300</v>
      </c>
      <c r="M149">
        <v>2150</v>
      </c>
      <c r="N149">
        <v>3200</v>
      </c>
      <c r="O149" s="26">
        <v>0</v>
      </c>
    </row>
    <row r="150" spans="1:16">
      <c r="A150" s="1" t="s">
        <v>4</v>
      </c>
      <c r="B150" s="1" t="s">
        <v>11</v>
      </c>
      <c r="C150" s="1" t="s">
        <v>552</v>
      </c>
      <c r="D150" s="1" t="s">
        <v>742</v>
      </c>
      <c r="E150" s="1" t="s">
        <v>23</v>
      </c>
      <c r="F150" s="2" t="s">
        <v>50</v>
      </c>
      <c r="G150" s="2" t="s">
        <v>51</v>
      </c>
      <c r="H150" s="1" t="s">
        <v>8</v>
      </c>
      <c r="I150" s="19">
        <v>1.4999999999999999E-2</v>
      </c>
      <c r="J150" t="s">
        <v>9</v>
      </c>
      <c r="K150">
        <v>900</v>
      </c>
      <c r="L150">
        <v>2000</v>
      </c>
      <c r="M150">
        <v>700</v>
      </c>
      <c r="N150">
        <v>1500</v>
      </c>
      <c r="O150" s="26">
        <v>0.25</v>
      </c>
    </row>
    <row r="151" spans="1:16">
      <c r="A151" s="1" t="s">
        <v>4</v>
      </c>
      <c r="B151" s="1" t="s">
        <v>11</v>
      </c>
      <c r="C151" s="1" t="s">
        <v>558</v>
      </c>
      <c r="D151" s="1" t="s">
        <v>748</v>
      </c>
      <c r="E151" s="1" t="s">
        <v>23</v>
      </c>
      <c r="F151" s="2" t="s">
        <v>188</v>
      </c>
      <c r="G151" s="2" t="s">
        <v>189</v>
      </c>
      <c r="H151" s="1" t="s">
        <v>8</v>
      </c>
      <c r="I151" s="19">
        <v>0.05</v>
      </c>
      <c r="J151" t="s">
        <v>863</v>
      </c>
      <c r="K151">
        <v>500</v>
      </c>
      <c r="L151">
        <v>1300</v>
      </c>
      <c r="M151">
        <v>0</v>
      </c>
      <c r="N151">
        <v>250</v>
      </c>
      <c r="O151" s="26">
        <v>1</v>
      </c>
    </row>
    <row r="152" spans="1:16">
      <c r="A152" s="1" t="s">
        <v>4</v>
      </c>
      <c r="B152" s="1" t="s">
        <v>11</v>
      </c>
      <c r="C152" s="1" t="s">
        <v>559</v>
      </c>
      <c r="D152" s="1" t="s">
        <v>749</v>
      </c>
      <c r="E152" s="1" t="s">
        <v>23</v>
      </c>
      <c r="F152" s="2" t="s">
        <v>101</v>
      </c>
      <c r="G152" s="2" t="s">
        <v>102</v>
      </c>
      <c r="H152" s="1" t="s">
        <v>8</v>
      </c>
      <c r="I152" s="19">
        <v>6.3E-2</v>
      </c>
      <c r="J152" t="s">
        <v>9</v>
      </c>
      <c r="K152">
        <v>500</v>
      </c>
      <c r="L152">
        <v>1800</v>
      </c>
      <c r="M152">
        <v>0</v>
      </c>
      <c r="N152">
        <v>1200</v>
      </c>
      <c r="O152" s="26">
        <v>0.41666666666666663</v>
      </c>
    </row>
    <row r="153" spans="1:16">
      <c r="A153" s="1" t="s">
        <v>4</v>
      </c>
      <c r="B153" s="1" t="s">
        <v>11</v>
      </c>
      <c r="C153" s="1" t="s">
        <v>549</v>
      </c>
      <c r="D153" s="1" t="s">
        <v>739</v>
      </c>
      <c r="E153" s="1" t="s">
        <v>125</v>
      </c>
      <c r="F153" s="2" t="s">
        <v>126</v>
      </c>
      <c r="G153" s="2" t="s">
        <v>127</v>
      </c>
      <c r="H153" s="1" t="s">
        <v>8</v>
      </c>
      <c r="I153" s="19">
        <v>8.5000000000000006E-2</v>
      </c>
      <c r="J153" t="s">
        <v>9</v>
      </c>
      <c r="K153">
        <v>1000</v>
      </c>
      <c r="L153">
        <v>2000</v>
      </c>
      <c r="M153">
        <v>1650</v>
      </c>
      <c r="N153">
        <v>2600</v>
      </c>
      <c r="O153" s="26">
        <v>0.63157894736842102</v>
      </c>
    </row>
    <row r="154" spans="1:16">
      <c r="A154" s="1" t="s">
        <v>4</v>
      </c>
      <c r="B154" s="1" t="s">
        <v>11</v>
      </c>
      <c r="C154" s="1" t="s">
        <v>554</v>
      </c>
      <c r="D154" s="1" t="s">
        <v>744</v>
      </c>
      <c r="E154" s="1" t="s">
        <v>23</v>
      </c>
      <c r="F154" s="2" t="s">
        <v>128</v>
      </c>
      <c r="G154" s="2" t="s">
        <v>129</v>
      </c>
      <c r="H154" s="1" t="s">
        <v>8</v>
      </c>
      <c r="I154" s="19">
        <v>8.5000000000000006E-2</v>
      </c>
      <c r="J154" t="s">
        <v>9</v>
      </c>
      <c r="K154">
        <v>500</v>
      </c>
      <c r="L154">
        <v>2150</v>
      </c>
      <c r="M154">
        <v>1050</v>
      </c>
      <c r="N154">
        <v>2300</v>
      </c>
      <c r="O154" s="26">
        <v>0.16000000000000003</v>
      </c>
    </row>
    <row r="155" spans="1:16">
      <c r="A155" s="1" t="s">
        <v>4</v>
      </c>
      <c r="B155" s="1" t="s">
        <v>11</v>
      </c>
      <c r="C155" s="1" t="s">
        <v>560</v>
      </c>
      <c r="D155" s="1" t="s">
        <v>750</v>
      </c>
      <c r="E155" s="1" t="s">
        <v>23</v>
      </c>
      <c r="F155" s="2" t="s">
        <v>238</v>
      </c>
      <c r="G155" s="2" t="s">
        <v>239</v>
      </c>
      <c r="H155" s="1" t="s">
        <v>8</v>
      </c>
      <c r="I155" s="19">
        <v>0.09</v>
      </c>
      <c r="J155" t="s">
        <v>863</v>
      </c>
      <c r="K155">
        <v>800</v>
      </c>
      <c r="L155">
        <v>2000</v>
      </c>
      <c r="M155">
        <v>0</v>
      </c>
      <c r="N155">
        <v>1100</v>
      </c>
      <c r="O155" s="26">
        <v>0.72727272727272729</v>
      </c>
    </row>
    <row r="156" spans="1:16">
      <c r="A156" s="1" t="s">
        <v>4</v>
      </c>
      <c r="B156" s="1" t="s">
        <v>11</v>
      </c>
      <c r="C156" s="1" t="s">
        <v>551</v>
      </c>
      <c r="D156" s="1" t="s">
        <v>741</v>
      </c>
      <c r="E156" s="1" t="s">
        <v>23</v>
      </c>
      <c r="F156" s="2" t="s">
        <v>246</v>
      </c>
      <c r="G156" s="2" t="s">
        <v>247</v>
      </c>
      <c r="H156" s="1" t="s">
        <v>8</v>
      </c>
      <c r="I156" s="19">
        <v>0.115</v>
      </c>
      <c r="J156" t="s">
        <v>863</v>
      </c>
      <c r="K156">
        <v>400</v>
      </c>
      <c r="L156">
        <v>1600</v>
      </c>
      <c r="M156">
        <v>1200</v>
      </c>
      <c r="N156">
        <v>2800</v>
      </c>
      <c r="O156" s="26">
        <v>0.66666666666666674</v>
      </c>
    </row>
    <row r="157" spans="1:16">
      <c r="A157" s="1" t="s">
        <v>4</v>
      </c>
      <c r="B157" s="1" t="s">
        <v>11</v>
      </c>
      <c r="C157" s="1" t="s">
        <v>555</v>
      </c>
      <c r="D157" s="1" t="s">
        <v>745</v>
      </c>
      <c r="E157" s="1" t="s">
        <v>23</v>
      </c>
      <c r="F157" s="2" t="s">
        <v>154</v>
      </c>
      <c r="G157" s="2" t="s">
        <v>155</v>
      </c>
      <c r="H157" s="1" t="s">
        <v>8</v>
      </c>
      <c r="I157" s="19">
        <v>0.14899999999999999</v>
      </c>
      <c r="J157" t="s">
        <v>9</v>
      </c>
      <c r="K157">
        <v>700</v>
      </c>
      <c r="L157">
        <v>1550</v>
      </c>
      <c r="M157">
        <v>950</v>
      </c>
      <c r="N157">
        <v>2000</v>
      </c>
      <c r="O157" s="26">
        <v>0.29411764705882348</v>
      </c>
    </row>
    <row r="158" spans="1:16">
      <c r="A158" s="1" t="s">
        <v>4</v>
      </c>
      <c r="B158" s="1" t="s">
        <v>11</v>
      </c>
      <c r="C158" s="1" t="s">
        <v>553</v>
      </c>
      <c r="D158" s="1" t="s">
        <v>743</v>
      </c>
      <c r="E158" s="1" t="s">
        <v>23</v>
      </c>
      <c r="F158" s="2" t="s">
        <v>248</v>
      </c>
      <c r="G158" s="2" t="s">
        <v>249</v>
      </c>
      <c r="H158" t="s">
        <v>250</v>
      </c>
      <c r="I158" s="19">
        <v>0.16800000000000001</v>
      </c>
      <c r="J158" t="s">
        <v>863</v>
      </c>
      <c r="K158">
        <v>0</v>
      </c>
      <c r="L158">
        <v>2100</v>
      </c>
      <c r="M158">
        <v>200</v>
      </c>
      <c r="N158">
        <v>2750</v>
      </c>
      <c r="O158" s="26">
        <v>9.5238095238095233E-2</v>
      </c>
      <c r="P158" t="s">
        <v>813</v>
      </c>
    </row>
    <row r="159" spans="1:16">
      <c r="A159" s="1" t="s">
        <v>4</v>
      </c>
      <c r="B159" s="1" t="s">
        <v>11</v>
      </c>
      <c r="C159" s="1" t="s">
        <v>556</v>
      </c>
      <c r="D159" s="1" t="s">
        <v>746</v>
      </c>
      <c r="E159" s="1" t="s">
        <v>251</v>
      </c>
      <c r="F159" s="2" t="s">
        <v>156</v>
      </c>
      <c r="G159" s="2" t="s">
        <v>156</v>
      </c>
      <c r="H159" s="2" t="s">
        <v>156</v>
      </c>
      <c r="I159" s="21" t="s">
        <v>156</v>
      </c>
      <c r="J159" t="s">
        <v>863</v>
      </c>
      <c r="K159">
        <v>800</v>
      </c>
      <c r="L159">
        <v>3200</v>
      </c>
      <c r="M159">
        <v>1800</v>
      </c>
      <c r="N159">
        <v>3100</v>
      </c>
      <c r="O159" s="26">
        <v>0</v>
      </c>
    </row>
    <row r="160" spans="1:16">
      <c r="A160" s="1" t="s">
        <v>4</v>
      </c>
      <c r="B160" s="1" t="s">
        <v>212</v>
      </c>
      <c r="C160" s="1" t="s">
        <v>562</v>
      </c>
      <c r="D160" s="1" t="s">
        <v>752</v>
      </c>
      <c r="E160" s="1" t="s">
        <v>211</v>
      </c>
      <c r="F160" s="2" t="s">
        <v>213</v>
      </c>
      <c r="G160" s="2" t="s">
        <v>214</v>
      </c>
      <c r="H160" s="1" t="s">
        <v>8</v>
      </c>
      <c r="I160" s="19">
        <v>6.2E-2</v>
      </c>
      <c r="J160" t="s">
        <v>863</v>
      </c>
      <c r="K160">
        <v>0</v>
      </c>
      <c r="L160">
        <v>1100</v>
      </c>
      <c r="M160">
        <v>1350</v>
      </c>
      <c r="N160">
        <v>2450</v>
      </c>
      <c r="O160" s="26">
        <v>1</v>
      </c>
    </row>
    <row r="161" spans="1:15">
      <c r="A161" s="1" t="s">
        <v>4</v>
      </c>
      <c r="B161" s="1" t="s">
        <v>212</v>
      </c>
      <c r="C161" s="1" t="s">
        <v>563</v>
      </c>
      <c r="D161" s="1" t="s">
        <v>753</v>
      </c>
      <c r="E161" s="1" t="s">
        <v>235</v>
      </c>
      <c r="F161" s="2" t="s">
        <v>236</v>
      </c>
      <c r="G161" s="2" t="s">
        <v>237</v>
      </c>
      <c r="H161" s="1" t="s">
        <v>14</v>
      </c>
      <c r="I161" s="19">
        <v>8.7999999999999995E-2</v>
      </c>
      <c r="J161" t="s">
        <v>863</v>
      </c>
      <c r="K161">
        <v>1900</v>
      </c>
      <c r="L161">
        <v>3300</v>
      </c>
      <c r="M161">
        <v>800</v>
      </c>
      <c r="N161">
        <v>2400</v>
      </c>
      <c r="O161" s="26">
        <v>0.64285714285714279</v>
      </c>
    </row>
    <row r="162" spans="1:15">
      <c r="A162" s="1" t="s">
        <v>4</v>
      </c>
      <c r="B162" s="1" t="s">
        <v>243</v>
      </c>
      <c r="C162" s="1" t="s">
        <v>564</v>
      </c>
      <c r="D162" s="1" t="s">
        <v>754</v>
      </c>
      <c r="E162" s="1" t="s">
        <v>242</v>
      </c>
      <c r="F162" s="2" t="s">
        <v>244</v>
      </c>
      <c r="G162" s="2" t="s">
        <v>245</v>
      </c>
      <c r="H162" s="1" t="s">
        <v>14</v>
      </c>
      <c r="I162" s="19">
        <v>9.9000000000000005E-2</v>
      </c>
      <c r="J162" t="s">
        <v>863</v>
      </c>
      <c r="K162">
        <v>1300</v>
      </c>
      <c r="L162">
        <v>3400</v>
      </c>
      <c r="M162">
        <v>0</v>
      </c>
      <c r="N162">
        <v>2500</v>
      </c>
      <c r="O162" s="26">
        <v>0.4285714285714286</v>
      </c>
    </row>
    <row r="163" spans="1:15">
      <c r="A163" s="1" t="s">
        <v>4</v>
      </c>
      <c r="B163" s="1" t="s">
        <v>53</v>
      </c>
      <c r="C163" s="1" t="s">
        <v>567</v>
      </c>
      <c r="D163" s="1" t="s">
        <v>757</v>
      </c>
      <c r="E163" s="1" t="s">
        <v>52</v>
      </c>
      <c r="F163" s="2" t="s">
        <v>54</v>
      </c>
      <c r="G163" s="2" t="s">
        <v>55</v>
      </c>
      <c r="H163" s="1" t="s">
        <v>8</v>
      </c>
      <c r="I163" s="19">
        <v>1.4999999999999999E-2</v>
      </c>
      <c r="J163" t="s">
        <v>9</v>
      </c>
      <c r="K163">
        <v>900</v>
      </c>
      <c r="L163">
        <v>2800</v>
      </c>
      <c r="M163">
        <v>800</v>
      </c>
      <c r="N163">
        <v>2200</v>
      </c>
      <c r="O163" s="26">
        <v>7.1428571428571397E-2</v>
      </c>
    </row>
    <row r="164" spans="1:15">
      <c r="A164" s="1" t="s">
        <v>4</v>
      </c>
      <c r="B164" s="1" t="s">
        <v>53</v>
      </c>
      <c r="C164" s="1" t="s">
        <v>565</v>
      </c>
      <c r="D164" s="1" t="s">
        <v>755</v>
      </c>
      <c r="E164" s="1" t="s">
        <v>151</v>
      </c>
      <c r="F164" s="2" t="s">
        <v>233</v>
      </c>
      <c r="G164" s="2" t="s">
        <v>234</v>
      </c>
      <c r="H164" s="1" t="s">
        <v>14</v>
      </c>
      <c r="I164" s="19">
        <v>8.5000000000000006E-2</v>
      </c>
      <c r="J164" t="s">
        <v>863</v>
      </c>
      <c r="K164">
        <v>700</v>
      </c>
      <c r="L164">
        <v>2300</v>
      </c>
      <c r="M164">
        <v>400</v>
      </c>
      <c r="N164">
        <v>2300</v>
      </c>
      <c r="O164" s="26">
        <v>0</v>
      </c>
    </row>
    <row r="165" spans="1:15">
      <c r="A165" s="1" t="s">
        <v>4</v>
      </c>
      <c r="B165" s="1" t="s">
        <v>53</v>
      </c>
      <c r="C165" s="1" t="s">
        <v>566</v>
      </c>
      <c r="D165" s="1" t="s">
        <v>756</v>
      </c>
      <c r="E165" s="1" t="s">
        <v>151</v>
      </c>
      <c r="F165" s="2" t="s">
        <v>152</v>
      </c>
      <c r="G165" s="2" t="s">
        <v>153</v>
      </c>
      <c r="H165" s="1" t="s">
        <v>8</v>
      </c>
      <c r="I165" s="19">
        <v>0.14599999999999999</v>
      </c>
      <c r="J165" t="s">
        <v>9</v>
      </c>
      <c r="K165">
        <v>800</v>
      </c>
      <c r="L165">
        <v>3000</v>
      </c>
      <c r="M165">
        <v>600</v>
      </c>
      <c r="N165">
        <v>1800</v>
      </c>
      <c r="O165" s="26">
        <v>0.16666666666666663</v>
      </c>
    </row>
    <row r="166" spans="1:15">
      <c r="A166" s="1" t="s">
        <v>4</v>
      </c>
      <c r="B166" s="1" t="s">
        <v>158</v>
      </c>
      <c r="C166" s="1" t="s">
        <v>570</v>
      </c>
      <c r="D166" s="1" t="s">
        <v>760</v>
      </c>
      <c r="E166" s="1" t="s">
        <v>190</v>
      </c>
      <c r="F166" s="2" t="s">
        <v>191</v>
      </c>
      <c r="G166" s="2" t="s">
        <v>192</v>
      </c>
      <c r="H166" s="1" t="s">
        <v>8</v>
      </c>
      <c r="I166" s="19">
        <v>0.05</v>
      </c>
      <c r="J166" t="s">
        <v>863</v>
      </c>
      <c r="K166">
        <v>0</v>
      </c>
      <c r="L166">
        <v>900</v>
      </c>
      <c r="M166">
        <v>890</v>
      </c>
      <c r="N166">
        <v>1500</v>
      </c>
      <c r="O166" s="26">
        <v>0.98360655737704916</v>
      </c>
    </row>
    <row r="167" spans="1:15">
      <c r="A167" s="1" t="s">
        <v>4</v>
      </c>
      <c r="B167" s="1" t="s">
        <v>158</v>
      </c>
      <c r="C167" s="1" t="s">
        <v>574</v>
      </c>
      <c r="D167" s="1" t="s">
        <v>764</v>
      </c>
      <c r="E167" s="1" t="s">
        <v>201</v>
      </c>
      <c r="F167" s="2" t="s">
        <v>202</v>
      </c>
      <c r="G167" s="2" t="s">
        <v>203</v>
      </c>
      <c r="H167" s="1" t="s">
        <v>8</v>
      </c>
      <c r="I167" s="19">
        <v>5.3999999999999999E-2</v>
      </c>
      <c r="J167" t="s">
        <v>863</v>
      </c>
      <c r="K167">
        <v>1200</v>
      </c>
      <c r="L167">
        <v>2850</v>
      </c>
      <c r="M167">
        <v>0</v>
      </c>
      <c r="N167">
        <v>1300</v>
      </c>
      <c r="O167" s="26">
        <v>0.92307692307692313</v>
      </c>
    </row>
    <row r="168" spans="1:15">
      <c r="A168" s="1" t="s">
        <v>4</v>
      </c>
      <c r="B168" s="1" t="s">
        <v>158</v>
      </c>
      <c r="C168" s="1" t="s">
        <v>569</v>
      </c>
      <c r="D168" s="1" t="s">
        <v>759</v>
      </c>
      <c r="E168" s="1" t="s">
        <v>204</v>
      </c>
      <c r="F168" s="2" t="s">
        <v>205</v>
      </c>
      <c r="G168" s="2" t="s">
        <v>206</v>
      </c>
      <c r="H168" s="1" t="s">
        <v>8</v>
      </c>
      <c r="I168" s="19">
        <v>5.6000000000000001E-2</v>
      </c>
      <c r="J168" t="s">
        <v>863</v>
      </c>
      <c r="K168">
        <v>1200</v>
      </c>
      <c r="L168">
        <v>3350</v>
      </c>
      <c r="M168">
        <v>0</v>
      </c>
      <c r="N168">
        <v>1800</v>
      </c>
      <c r="O168" s="26">
        <v>0.66666666666666674</v>
      </c>
    </row>
    <row r="169" spans="1:15">
      <c r="A169" s="1" t="s">
        <v>4</v>
      </c>
      <c r="B169" s="1" t="s">
        <v>158</v>
      </c>
      <c r="C169" s="1" t="s">
        <v>568</v>
      </c>
      <c r="D169" s="1" t="s">
        <v>758</v>
      </c>
      <c r="E169" s="1" t="s">
        <v>159</v>
      </c>
      <c r="F169" s="2" t="s">
        <v>156</v>
      </c>
      <c r="G169" s="2" t="s">
        <v>156</v>
      </c>
      <c r="H169" s="2" t="s">
        <v>156</v>
      </c>
      <c r="I169" s="21" t="s">
        <v>156</v>
      </c>
      <c r="J169" t="s">
        <v>9</v>
      </c>
      <c r="K169">
        <v>1700</v>
      </c>
      <c r="L169">
        <v>2650</v>
      </c>
      <c r="M169">
        <v>1600</v>
      </c>
      <c r="N169">
        <v>2700</v>
      </c>
      <c r="O169" s="26">
        <v>0</v>
      </c>
    </row>
    <row r="170" spans="1:15">
      <c r="A170" s="1" t="s">
        <v>4</v>
      </c>
      <c r="B170" s="1" t="s">
        <v>158</v>
      </c>
      <c r="C170" s="1" t="s">
        <v>572</v>
      </c>
      <c r="D170" s="1" t="s">
        <v>762</v>
      </c>
      <c r="E170" s="1" t="s">
        <v>157</v>
      </c>
      <c r="F170" s="2" t="s">
        <v>156</v>
      </c>
      <c r="G170" s="2" t="s">
        <v>156</v>
      </c>
      <c r="H170" s="2" t="s">
        <v>156</v>
      </c>
      <c r="I170" s="21" t="s">
        <v>156</v>
      </c>
      <c r="J170" t="s">
        <v>9</v>
      </c>
      <c r="K170">
        <v>2300</v>
      </c>
      <c r="L170">
        <v>3600</v>
      </c>
      <c r="M170">
        <v>2800</v>
      </c>
      <c r="N170">
        <v>4000</v>
      </c>
      <c r="O170" s="26">
        <v>0.33333333333333337</v>
      </c>
    </row>
    <row r="171" spans="1:15">
      <c r="A171" s="1" t="s">
        <v>4</v>
      </c>
      <c r="B171" s="1" t="s">
        <v>158</v>
      </c>
      <c r="C171" s="1" t="s">
        <v>571</v>
      </c>
      <c r="D171" s="1" t="s">
        <v>761</v>
      </c>
      <c r="E171" s="1" t="s">
        <v>157</v>
      </c>
      <c r="F171" s="2" t="s">
        <v>156</v>
      </c>
      <c r="G171" s="2" t="s">
        <v>156</v>
      </c>
      <c r="H171" s="2" t="s">
        <v>156</v>
      </c>
      <c r="I171" s="21" t="s">
        <v>156</v>
      </c>
      <c r="J171" t="s">
        <v>9</v>
      </c>
      <c r="K171">
        <v>1300</v>
      </c>
      <c r="L171">
        <v>3400</v>
      </c>
      <c r="M171">
        <v>1700</v>
      </c>
      <c r="N171">
        <v>3150</v>
      </c>
      <c r="O171" s="26">
        <v>0</v>
      </c>
    </row>
    <row r="172" spans="1:15">
      <c r="A172" s="1" t="s">
        <v>4</v>
      </c>
      <c r="B172" s="1" t="s">
        <v>158</v>
      </c>
      <c r="C172" s="1" t="s">
        <v>573</v>
      </c>
      <c r="D172" s="1" t="s">
        <v>763</v>
      </c>
      <c r="E172" s="1" t="s">
        <v>157</v>
      </c>
      <c r="F172" s="2" t="s">
        <v>156</v>
      </c>
      <c r="G172" s="2" t="s">
        <v>156</v>
      </c>
      <c r="H172" s="2" t="s">
        <v>156</v>
      </c>
      <c r="I172" s="21" t="s">
        <v>156</v>
      </c>
      <c r="J172" t="s">
        <v>863</v>
      </c>
      <c r="K172">
        <v>2800</v>
      </c>
      <c r="L172">
        <v>4400</v>
      </c>
      <c r="M172">
        <v>500</v>
      </c>
      <c r="N172">
        <v>3700</v>
      </c>
      <c r="O172" s="26">
        <v>0.4375</v>
      </c>
    </row>
    <row r="173" spans="1:15">
      <c r="A173" s="1" t="s">
        <v>332</v>
      </c>
      <c r="B173" s="1" t="s">
        <v>330</v>
      </c>
      <c r="C173" s="1" t="s">
        <v>575</v>
      </c>
      <c r="D173" s="1" t="s">
        <v>765</v>
      </c>
      <c r="E173" s="1" t="s">
        <v>284</v>
      </c>
      <c r="F173" s="2" t="s">
        <v>156</v>
      </c>
      <c r="G173" s="2" t="s">
        <v>156</v>
      </c>
      <c r="H173" s="2" t="s">
        <v>156</v>
      </c>
      <c r="I173" s="21" t="s">
        <v>156</v>
      </c>
      <c r="J173" t="s">
        <v>863</v>
      </c>
      <c r="K173">
        <v>0</v>
      </c>
      <c r="L173">
        <v>1000</v>
      </c>
      <c r="M173">
        <v>900</v>
      </c>
      <c r="N173">
        <v>2100</v>
      </c>
      <c r="O173" s="26">
        <v>0.9</v>
      </c>
    </row>
    <row r="174" spans="1:15">
      <c r="A174" s="1" t="s">
        <v>332</v>
      </c>
      <c r="B174" s="1" t="s">
        <v>325</v>
      </c>
      <c r="C174" s="1" t="s">
        <v>576</v>
      </c>
      <c r="D174" s="1" t="s">
        <v>766</v>
      </c>
      <c r="E174" s="1" t="s">
        <v>312</v>
      </c>
      <c r="F174" s="2" t="s">
        <v>313</v>
      </c>
      <c r="G174" s="2" t="s">
        <v>314</v>
      </c>
      <c r="H174" s="1" t="s">
        <v>8</v>
      </c>
      <c r="I174" s="19">
        <v>0.16500000000000001</v>
      </c>
      <c r="J174" t="s">
        <v>863</v>
      </c>
      <c r="K174">
        <v>0</v>
      </c>
      <c r="L174">
        <v>800</v>
      </c>
      <c r="M174">
        <v>700</v>
      </c>
      <c r="N174">
        <v>1450</v>
      </c>
      <c r="O174" s="26">
        <v>0.8666666666666667</v>
      </c>
    </row>
    <row r="175" spans="1:15">
      <c r="A175" s="1" t="s">
        <v>332</v>
      </c>
      <c r="B175" s="1" t="s">
        <v>328</v>
      </c>
      <c r="C175" s="1" t="s">
        <v>577</v>
      </c>
      <c r="D175" s="1" t="s">
        <v>767</v>
      </c>
      <c r="E175" s="1" t="s">
        <v>284</v>
      </c>
      <c r="F175" s="2" t="s">
        <v>156</v>
      </c>
      <c r="G175" s="2" t="s">
        <v>156</v>
      </c>
      <c r="H175" s="2" t="s">
        <v>156</v>
      </c>
      <c r="I175" s="21" t="s">
        <v>156</v>
      </c>
      <c r="J175" t="s">
        <v>863</v>
      </c>
      <c r="K175">
        <v>2000</v>
      </c>
      <c r="L175">
        <v>2400</v>
      </c>
      <c r="M175">
        <v>2400</v>
      </c>
      <c r="N175">
        <v>3500</v>
      </c>
      <c r="O175" s="26">
        <v>1</v>
      </c>
    </row>
    <row r="176" spans="1:15">
      <c r="A176" s="1" t="s">
        <v>332</v>
      </c>
      <c r="B176" s="1" t="s">
        <v>331</v>
      </c>
      <c r="C176" s="1" t="s">
        <v>578</v>
      </c>
      <c r="D176" s="1" t="s">
        <v>768</v>
      </c>
      <c r="E176" s="1" t="s">
        <v>284</v>
      </c>
      <c r="F176" s="14" t="s">
        <v>850</v>
      </c>
      <c r="G176" s="14" t="s">
        <v>849</v>
      </c>
      <c r="H176" s="13" t="s">
        <v>8</v>
      </c>
      <c r="I176" s="25">
        <v>5.8000000000000003E-2</v>
      </c>
      <c r="J176" t="s">
        <v>863</v>
      </c>
      <c r="K176">
        <v>0</v>
      </c>
      <c r="L176">
        <v>550</v>
      </c>
      <c r="M176">
        <v>550</v>
      </c>
      <c r="N176">
        <v>3000</v>
      </c>
      <c r="O176" s="26">
        <v>1</v>
      </c>
    </row>
    <row r="177" spans="1:16">
      <c r="A177" s="1" t="s">
        <v>332</v>
      </c>
      <c r="B177" s="1" t="s">
        <v>320</v>
      </c>
      <c r="C177" s="1" t="s">
        <v>579</v>
      </c>
      <c r="D177" s="1" t="s">
        <v>769</v>
      </c>
      <c r="E177" s="1" t="s">
        <v>284</v>
      </c>
      <c r="F177" s="2" t="s">
        <v>156</v>
      </c>
      <c r="G177" s="2" t="s">
        <v>156</v>
      </c>
      <c r="H177" s="2" t="s">
        <v>156</v>
      </c>
      <c r="I177" s="21" t="s">
        <v>156</v>
      </c>
      <c r="J177" t="s">
        <v>863</v>
      </c>
      <c r="K177">
        <v>0</v>
      </c>
      <c r="L177">
        <v>800</v>
      </c>
      <c r="M177">
        <v>1300</v>
      </c>
      <c r="N177">
        <v>3000</v>
      </c>
      <c r="O177" s="26">
        <v>1</v>
      </c>
    </row>
    <row r="178" spans="1:16">
      <c r="A178" s="1" t="s">
        <v>332</v>
      </c>
      <c r="B178" s="1" t="s">
        <v>323</v>
      </c>
      <c r="C178" s="1" t="s">
        <v>616</v>
      </c>
      <c r="D178" s="1" t="s">
        <v>806</v>
      </c>
      <c r="E178" s="1" t="s">
        <v>296</v>
      </c>
      <c r="F178" s="2" t="s">
        <v>297</v>
      </c>
      <c r="G178" s="2" t="s">
        <v>298</v>
      </c>
      <c r="H178" s="1" t="s">
        <v>8</v>
      </c>
      <c r="I178" s="19">
        <v>9.1999999999999998E-2</v>
      </c>
      <c r="J178" t="s">
        <v>863</v>
      </c>
      <c r="K178">
        <v>2000</v>
      </c>
      <c r="L178">
        <v>2700</v>
      </c>
      <c r="M178">
        <v>200</v>
      </c>
      <c r="N178">
        <v>1100</v>
      </c>
      <c r="O178" s="26">
        <v>1</v>
      </c>
    </row>
    <row r="179" spans="1:16">
      <c r="A179" s="1" t="s">
        <v>332</v>
      </c>
      <c r="B179" s="1" t="s">
        <v>326</v>
      </c>
      <c r="C179" s="1" t="s">
        <v>580</v>
      </c>
      <c r="D179" s="1" t="s">
        <v>770</v>
      </c>
      <c r="E179" s="1" t="s">
        <v>284</v>
      </c>
      <c r="F179" s="2" t="s">
        <v>156</v>
      </c>
      <c r="G179" s="2" t="s">
        <v>156</v>
      </c>
      <c r="H179" s="2" t="s">
        <v>156</v>
      </c>
      <c r="I179" s="21" t="s">
        <v>156</v>
      </c>
      <c r="J179" t="s">
        <v>863</v>
      </c>
      <c r="K179">
        <v>0</v>
      </c>
      <c r="L179">
        <v>700</v>
      </c>
      <c r="M179">
        <v>100</v>
      </c>
      <c r="N179">
        <v>1750</v>
      </c>
      <c r="O179" s="26">
        <v>0.1428571428571429</v>
      </c>
      <c r="P179" t="s">
        <v>814</v>
      </c>
    </row>
    <row r="180" spans="1:16">
      <c r="A180" s="1" t="s">
        <v>332</v>
      </c>
      <c r="B180" s="1" t="s">
        <v>326</v>
      </c>
      <c r="C180" s="1" t="s">
        <v>581</v>
      </c>
      <c r="D180" s="1" t="s">
        <v>771</v>
      </c>
      <c r="E180" s="1" t="s">
        <v>284</v>
      </c>
      <c r="F180" s="2" t="s">
        <v>156</v>
      </c>
      <c r="G180" s="2" t="s">
        <v>156</v>
      </c>
      <c r="H180" s="2" t="s">
        <v>156</v>
      </c>
      <c r="I180" s="21" t="s">
        <v>156</v>
      </c>
      <c r="J180" t="s">
        <v>863</v>
      </c>
      <c r="K180">
        <v>0</v>
      </c>
      <c r="L180">
        <v>1200</v>
      </c>
      <c r="M180">
        <v>400</v>
      </c>
      <c r="N180">
        <v>2450</v>
      </c>
      <c r="O180" s="26">
        <v>0.33333333333333337</v>
      </c>
    </row>
    <row r="181" spans="1:16">
      <c r="A181" s="1" t="s">
        <v>332</v>
      </c>
      <c r="B181" s="1" t="s">
        <v>324</v>
      </c>
      <c r="C181" s="1" t="s">
        <v>582</v>
      </c>
      <c r="D181" s="1" t="s">
        <v>772</v>
      </c>
      <c r="E181" s="1" t="s">
        <v>281</v>
      </c>
      <c r="F181" s="2" t="s">
        <v>282</v>
      </c>
      <c r="G181" s="2" t="s">
        <v>283</v>
      </c>
      <c r="H181" s="1" t="s">
        <v>14</v>
      </c>
      <c r="I181" s="19">
        <v>6.5000000000000002E-2</v>
      </c>
      <c r="J181" t="s">
        <v>9</v>
      </c>
      <c r="K181">
        <v>500</v>
      </c>
      <c r="L181">
        <v>1000</v>
      </c>
      <c r="M181">
        <v>500</v>
      </c>
      <c r="N181">
        <v>1150</v>
      </c>
      <c r="O181" s="26">
        <v>0</v>
      </c>
    </row>
    <row r="182" spans="1:16">
      <c r="A182" s="1" t="s">
        <v>332</v>
      </c>
      <c r="B182" s="1" t="s">
        <v>324</v>
      </c>
      <c r="C182" s="1" t="s">
        <v>583</v>
      </c>
      <c r="D182" s="1" t="s">
        <v>773</v>
      </c>
      <c r="E182" s="1" t="s">
        <v>281</v>
      </c>
      <c r="F182" s="2" t="s">
        <v>294</v>
      </c>
      <c r="G182" s="2" t="s">
        <v>295</v>
      </c>
      <c r="H182" s="1" t="s">
        <v>14</v>
      </c>
      <c r="I182" s="19">
        <v>7.0000000000000007E-2</v>
      </c>
      <c r="J182" t="s">
        <v>863</v>
      </c>
      <c r="K182">
        <v>800</v>
      </c>
      <c r="L182">
        <v>1750</v>
      </c>
      <c r="M182">
        <v>0</v>
      </c>
      <c r="N182">
        <v>1200</v>
      </c>
      <c r="O182" s="26">
        <v>0.57894736842105265</v>
      </c>
    </row>
    <row r="183" spans="1:16">
      <c r="A183" s="1" t="s">
        <v>332</v>
      </c>
      <c r="B183" s="1" t="s">
        <v>324</v>
      </c>
      <c r="C183" s="1" t="s">
        <v>584</v>
      </c>
      <c r="D183" s="1" t="s">
        <v>774</v>
      </c>
      <c r="E183" s="1" t="s">
        <v>284</v>
      </c>
      <c r="F183" s="2" t="s">
        <v>306</v>
      </c>
      <c r="G183" s="2" t="s">
        <v>307</v>
      </c>
      <c r="H183" s="1" t="s">
        <v>14</v>
      </c>
      <c r="I183" s="19">
        <v>0.13100000000000001</v>
      </c>
      <c r="J183" t="s">
        <v>863</v>
      </c>
      <c r="K183">
        <v>0</v>
      </c>
      <c r="L183">
        <v>800</v>
      </c>
      <c r="M183">
        <v>1400</v>
      </c>
      <c r="N183">
        <v>2200</v>
      </c>
      <c r="O183" s="26">
        <v>1</v>
      </c>
    </row>
    <row r="184" spans="1:16">
      <c r="A184" s="1" t="s">
        <v>332</v>
      </c>
      <c r="B184" s="1" t="s">
        <v>329</v>
      </c>
      <c r="C184" s="1" t="s">
        <v>585</v>
      </c>
      <c r="D184" s="1" t="s">
        <v>775</v>
      </c>
      <c r="E184" s="1" t="s">
        <v>284</v>
      </c>
      <c r="F184" s="2" t="s">
        <v>156</v>
      </c>
      <c r="G184" s="2" t="s">
        <v>156</v>
      </c>
      <c r="H184" s="2" t="s">
        <v>156</v>
      </c>
      <c r="I184" s="21" t="s">
        <v>156</v>
      </c>
      <c r="J184" t="s">
        <v>863</v>
      </c>
      <c r="K184">
        <v>1400</v>
      </c>
      <c r="L184">
        <v>2200</v>
      </c>
      <c r="M184">
        <v>2000</v>
      </c>
      <c r="N184">
        <v>3600</v>
      </c>
      <c r="O184" s="26">
        <v>0.75</v>
      </c>
    </row>
    <row r="185" spans="1:16">
      <c r="A185" s="1" t="s">
        <v>332</v>
      </c>
      <c r="B185" s="1" t="s">
        <v>321</v>
      </c>
      <c r="C185" s="1" t="s">
        <v>586</v>
      </c>
      <c r="D185" s="1" t="s">
        <v>776</v>
      </c>
      <c r="E185" s="1" t="s">
        <v>287</v>
      </c>
      <c r="F185" s="2" t="s">
        <v>288</v>
      </c>
      <c r="G185" s="2" t="s">
        <v>289</v>
      </c>
      <c r="H185" s="1" t="s">
        <v>14</v>
      </c>
      <c r="I185" s="19">
        <v>7.0000000000000001E-3</v>
      </c>
      <c r="J185" t="s">
        <v>863</v>
      </c>
      <c r="K185">
        <v>1750</v>
      </c>
      <c r="L185">
        <v>3600</v>
      </c>
      <c r="M185">
        <v>1700</v>
      </c>
      <c r="N185">
        <v>3650</v>
      </c>
      <c r="O185" s="26">
        <v>0</v>
      </c>
      <c r="P185" t="s">
        <v>337</v>
      </c>
    </row>
    <row r="186" spans="1:16">
      <c r="A186" s="1" t="s">
        <v>332</v>
      </c>
      <c r="B186" s="1" t="s">
        <v>321</v>
      </c>
      <c r="C186" s="1" t="s">
        <v>617</v>
      </c>
      <c r="D186" s="1" t="s">
        <v>807</v>
      </c>
      <c r="E186" s="1" t="s">
        <v>287</v>
      </c>
      <c r="F186" s="2" t="s">
        <v>308</v>
      </c>
      <c r="G186" s="2" t="s">
        <v>309</v>
      </c>
      <c r="H186" s="1" t="s">
        <v>14</v>
      </c>
      <c r="I186" s="19">
        <v>0.14299999999999999</v>
      </c>
      <c r="J186" t="s">
        <v>863</v>
      </c>
      <c r="K186">
        <v>1750</v>
      </c>
      <c r="L186">
        <v>2600</v>
      </c>
      <c r="M186">
        <v>400</v>
      </c>
      <c r="N186">
        <v>1000</v>
      </c>
      <c r="O186" s="26">
        <v>1</v>
      </c>
    </row>
    <row r="187" spans="1:16">
      <c r="A187" s="1" t="s">
        <v>332</v>
      </c>
      <c r="B187" s="1" t="s">
        <v>317</v>
      </c>
      <c r="C187" s="1" t="s">
        <v>588</v>
      </c>
      <c r="D187" s="1" t="s">
        <v>778</v>
      </c>
      <c r="E187" s="1" t="s">
        <v>266</v>
      </c>
      <c r="F187" s="2" t="s">
        <v>285</v>
      </c>
      <c r="G187" s="2" t="s">
        <v>286</v>
      </c>
      <c r="H187" s="1" t="s">
        <v>14</v>
      </c>
      <c r="I187" s="19">
        <v>2E-3</v>
      </c>
      <c r="J187" t="s">
        <v>863</v>
      </c>
      <c r="K187">
        <v>2400</v>
      </c>
      <c r="L187">
        <v>3400</v>
      </c>
      <c r="M187">
        <v>2000</v>
      </c>
      <c r="N187">
        <v>2600</v>
      </c>
      <c r="O187" s="26">
        <v>0.66666666666666674</v>
      </c>
      <c r="P187" t="s">
        <v>865</v>
      </c>
    </row>
    <row r="188" spans="1:16">
      <c r="A188" s="1" t="s">
        <v>332</v>
      </c>
      <c r="B188" s="1" t="s">
        <v>317</v>
      </c>
      <c r="C188" s="1" t="s">
        <v>596</v>
      </c>
      <c r="D188" s="1" t="s">
        <v>786</v>
      </c>
      <c r="E188" s="1" t="s">
        <v>266</v>
      </c>
      <c r="F188" s="2" t="s">
        <v>267</v>
      </c>
      <c r="G188" s="2" t="s">
        <v>268</v>
      </c>
      <c r="H188" s="1" t="s">
        <v>14</v>
      </c>
      <c r="I188" s="19">
        <v>6.0000000000000001E-3</v>
      </c>
      <c r="J188" t="s">
        <v>9</v>
      </c>
      <c r="K188">
        <v>1400</v>
      </c>
      <c r="L188">
        <v>1900</v>
      </c>
      <c r="M188">
        <v>1300</v>
      </c>
      <c r="N188">
        <v>1950</v>
      </c>
      <c r="O188" s="26">
        <v>0</v>
      </c>
    </row>
    <row r="189" spans="1:16">
      <c r="A189" s="1" t="s">
        <v>332</v>
      </c>
      <c r="B189" s="1" t="s">
        <v>317</v>
      </c>
      <c r="C189" s="1" t="s">
        <v>594</v>
      </c>
      <c r="D189" s="1" t="s">
        <v>784</v>
      </c>
      <c r="E189" s="1" t="s">
        <v>266</v>
      </c>
      <c r="F189" s="2" t="s">
        <v>269</v>
      </c>
      <c r="G189" s="2" t="s">
        <v>270</v>
      </c>
      <c r="H189" s="1" t="s">
        <v>14</v>
      </c>
      <c r="I189" s="19">
        <v>3.2000000000000001E-2</v>
      </c>
      <c r="J189" t="s">
        <v>9</v>
      </c>
      <c r="K189">
        <v>300</v>
      </c>
      <c r="L189">
        <v>600</v>
      </c>
      <c r="M189">
        <v>0</v>
      </c>
      <c r="N189">
        <v>600</v>
      </c>
      <c r="O189" s="26">
        <v>0</v>
      </c>
    </row>
    <row r="190" spans="1:16">
      <c r="A190" s="1" t="s">
        <v>332</v>
      </c>
      <c r="B190" s="1" t="s">
        <v>317</v>
      </c>
      <c r="C190" s="1" t="s">
        <v>587</v>
      </c>
      <c r="D190" s="1" t="s">
        <v>777</v>
      </c>
      <c r="E190" s="1" t="s">
        <v>266</v>
      </c>
      <c r="F190" s="2" t="s">
        <v>271</v>
      </c>
      <c r="G190" s="2" t="s">
        <v>272</v>
      </c>
      <c r="H190" s="1" t="s">
        <v>14</v>
      </c>
      <c r="I190" s="19">
        <v>3.9E-2</v>
      </c>
      <c r="J190" t="s">
        <v>9</v>
      </c>
      <c r="K190">
        <v>1700</v>
      </c>
      <c r="L190">
        <v>2250</v>
      </c>
      <c r="M190">
        <v>1800</v>
      </c>
      <c r="N190">
        <v>3450</v>
      </c>
      <c r="O190" s="26">
        <v>0.18181818181818177</v>
      </c>
    </row>
    <row r="191" spans="1:16">
      <c r="A191" s="1" t="s">
        <v>332</v>
      </c>
      <c r="B191" s="1" t="s">
        <v>317</v>
      </c>
      <c r="C191" s="1" t="s">
        <v>595</v>
      </c>
      <c r="D191" s="1" t="s">
        <v>785</v>
      </c>
      <c r="E191" s="1" t="s">
        <v>266</v>
      </c>
      <c r="F191" s="2" t="s">
        <v>273</v>
      </c>
      <c r="G191" s="2" t="s">
        <v>274</v>
      </c>
      <c r="H191" s="1" t="s">
        <v>14</v>
      </c>
      <c r="I191" s="19">
        <v>0.05</v>
      </c>
      <c r="J191" t="s">
        <v>9</v>
      </c>
      <c r="K191">
        <v>1400</v>
      </c>
      <c r="L191">
        <v>1800</v>
      </c>
      <c r="M191">
        <v>1100</v>
      </c>
      <c r="N191">
        <v>1700</v>
      </c>
      <c r="O191" s="26">
        <v>0.25</v>
      </c>
    </row>
    <row r="192" spans="1:16">
      <c r="A192" s="1" t="s">
        <v>332</v>
      </c>
      <c r="B192" s="1" t="s">
        <v>317</v>
      </c>
      <c r="C192" s="1" t="s">
        <v>593</v>
      </c>
      <c r="D192" s="1" t="s">
        <v>783</v>
      </c>
      <c r="E192" s="1" t="s">
        <v>266</v>
      </c>
      <c r="F192" s="2" t="s">
        <v>275</v>
      </c>
      <c r="G192" s="2" t="s">
        <v>276</v>
      </c>
      <c r="H192" s="1" t="s">
        <v>14</v>
      </c>
      <c r="I192" s="19">
        <v>5.7000000000000002E-2</v>
      </c>
      <c r="J192" t="s">
        <v>9</v>
      </c>
      <c r="K192">
        <v>1600</v>
      </c>
      <c r="L192">
        <v>2580</v>
      </c>
      <c r="M192">
        <v>1400</v>
      </c>
      <c r="N192">
        <v>2200</v>
      </c>
      <c r="O192" s="26">
        <v>0.25</v>
      </c>
    </row>
    <row r="193" spans="1:16">
      <c r="A193" s="1" t="s">
        <v>332</v>
      </c>
      <c r="B193" s="1" t="s">
        <v>317</v>
      </c>
      <c r="C193" s="1" t="s">
        <v>589</v>
      </c>
      <c r="D193" s="1" t="s">
        <v>779</v>
      </c>
      <c r="E193" s="1" t="s">
        <v>266</v>
      </c>
      <c r="F193" s="2" t="s">
        <v>277</v>
      </c>
      <c r="G193" s="2" t="s">
        <v>278</v>
      </c>
      <c r="H193" s="1" t="s">
        <v>14</v>
      </c>
      <c r="I193" s="19">
        <v>5.8999999999999997E-2</v>
      </c>
      <c r="J193" t="s">
        <v>9</v>
      </c>
      <c r="K193">
        <v>200</v>
      </c>
      <c r="L193">
        <v>1450</v>
      </c>
      <c r="M193">
        <v>300</v>
      </c>
      <c r="N193">
        <v>800</v>
      </c>
      <c r="O193" s="26">
        <v>0</v>
      </c>
    </row>
    <row r="194" spans="1:16">
      <c r="A194" s="1" t="s">
        <v>332</v>
      </c>
      <c r="B194" s="1" t="s">
        <v>317</v>
      </c>
      <c r="C194" s="1" t="s">
        <v>592</v>
      </c>
      <c r="D194" s="1" t="s">
        <v>782</v>
      </c>
      <c r="E194" s="1" t="s">
        <v>266</v>
      </c>
      <c r="F194" s="2" t="s">
        <v>279</v>
      </c>
      <c r="G194" s="2" t="s">
        <v>280</v>
      </c>
      <c r="H194" s="1" t="s">
        <v>14</v>
      </c>
      <c r="I194" s="19">
        <v>6.5000000000000002E-2</v>
      </c>
      <c r="J194" t="s">
        <v>9</v>
      </c>
      <c r="K194">
        <v>600</v>
      </c>
      <c r="L194">
        <v>1500</v>
      </c>
      <c r="M194">
        <v>0</v>
      </c>
      <c r="N194">
        <v>2200</v>
      </c>
      <c r="O194" s="26">
        <v>0</v>
      </c>
    </row>
    <row r="195" spans="1:16">
      <c r="A195" s="1" t="s">
        <v>332</v>
      </c>
      <c r="B195" s="1" t="s">
        <v>317</v>
      </c>
      <c r="C195" s="1" t="s">
        <v>591</v>
      </c>
      <c r="D195" s="1" t="s">
        <v>781</v>
      </c>
      <c r="E195" s="1" t="s">
        <v>266</v>
      </c>
      <c r="F195" s="2" t="s">
        <v>292</v>
      </c>
      <c r="G195" s="2" t="s">
        <v>293</v>
      </c>
      <c r="H195" s="1" t="s">
        <v>14</v>
      </c>
      <c r="I195" s="19">
        <v>6.6000000000000003E-2</v>
      </c>
      <c r="J195" t="s">
        <v>863</v>
      </c>
      <c r="K195">
        <v>1300</v>
      </c>
      <c r="L195">
        <v>2540</v>
      </c>
      <c r="M195">
        <v>2000</v>
      </c>
      <c r="N195">
        <v>3125</v>
      </c>
      <c r="O195" s="26">
        <v>0.52</v>
      </c>
    </row>
    <row r="196" spans="1:16">
      <c r="A196" s="1" t="s">
        <v>332</v>
      </c>
      <c r="B196" s="1" t="s">
        <v>317</v>
      </c>
      <c r="C196" s="1" t="s">
        <v>590</v>
      </c>
      <c r="D196" s="1" t="s">
        <v>780</v>
      </c>
      <c r="E196" s="1" t="s">
        <v>266</v>
      </c>
      <c r="F196" s="2" t="s">
        <v>299</v>
      </c>
      <c r="G196" s="2" t="s">
        <v>300</v>
      </c>
      <c r="H196" s="1" t="s">
        <v>14</v>
      </c>
      <c r="I196" s="19">
        <v>0.10299999999999999</v>
      </c>
      <c r="J196" t="s">
        <v>863</v>
      </c>
      <c r="K196">
        <v>1100</v>
      </c>
      <c r="L196">
        <v>1900</v>
      </c>
      <c r="M196">
        <v>0</v>
      </c>
      <c r="N196">
        <v>175</v>
      </c>
      <c r="O196" s="26">
        <v>1</v>
      </c>
    </row>
    <row r="197" spans="1:16">
      <c r="A197" s="1" t="s">
        <v>332</v>
      </c>
      <c r="B197" s="1" t="s">
        <v>318</v>
      </c>
      <c r="C197" s="1" t="s">
        <v>597</v>
      </c>
      <c r="D197" s="1" t="s">
        <v>787</v>
      </c>
      <c r="E197" s="1" t="s">
        <v>284</v>
      </c>
      <c r="F197" s="2" t="s">
        <v>304</v>
      </c>
      <c r="G197" s="2" t="s">
        <v>305</v>
      </c>
      <c r="H197" s="1" t="s">
        <v>14</v>
      </c>
      <c r="I197" s="19">
        <v>0.127</v>
      </c>
      <c r="J197" t="s">
        <v>863</v>
      </c>
      <c r="K197">
        <v>1750</v>
      </c>
      <c r="L197">
        <v>2750</v>
      </c>
      <c r="M197">
        <v>2700</v>
      </c>
      <c r="N197">
        <v>3900</v>
      </c>
      <c r="O197" s="26">
        <v>0.95</v>
      </c>
    </row>
    <row r="198" spans="1:16">
      <c r="A198" s="1" t="s">
        <v>332</v>
      </c>
      <c r="B198" s="1" t="s">
        <v>318</v>
      </c>
      <c r="C198" s="1" t="s">
        <v>598</v>
      </c>
      <c r="D198" s="1" t="s">
        <v>788</v>
      </c>
      <c r="E198" s="1" t="s">
        <v>284</v>
      </c>
      <c r="F198" s="2" t="s">
        <v>310</v>
      </c>
      <c r="G198" s="2" t="s">
        <v>311</v>
      </c>
      <c r="H198" s="1" t="s">
        <v>8</v>
      </c>
      <c r="I198" s="19">
        <v>0.16300000000000001</v>
      </c>
      <c r="J198" t="s">
        <v>863</v>
      </c>
      <c r="K198">
        <v>700</v>
      </c>
      <c r="L198">
        <v>1640</v>
      </c>
      <c r="M198">
        <v>1000</v>
      </c>
      <c r="N198">
        <v>1700</v>
      </c>
      <c r="O198" s="26">
        <v>8.5714285714285743E-2</v>
      </c>
      <c r="P198" t="s">
        <v>336</v>
      </c>
    </row>
    <row r="199" spans="1:16">
      <c r="A199" s="1" t="s">
        <v>332</v>
      </c>
      <c r="B199" s="1" t="s">
        <v>318</v>
      </c>
      <c r="C199" s="1" t="s">
        <v>599</v>
      </c>
      <c r="D199" s="1" t="s">
        <v>789</v>
      </c>
      <c r="E199" s="1" t="s">
        <v>426</v>
      </c>
      <c r="F199" s="2" t="s">
        <v>315</v>
      </c>
      <c r="G199" s="2" t="s">
        <v>316</v>
      </c>
      <c r="H199" s="1" t="s">
        <v>8</v>
      </c>
      <c r="I199" s="19">
        <v>0.17</v>
      </c>
      <c r="J199" t="s">
        <v>863</v>
      </c>
      <c r="K199">
        <v>2500</v>
      </c>
      <c r="L199">
        <v>3900</v>
      </c>
      <c r="M199">
        <v>350</v>
      </c>
      <c r="N199">
        <v>970</v>
      </c>
      <c r="O199" s="26">
        <v>1</v>
      </c>
    </row>
    <row r="200" spans="1:16">
      <c r="A200" s="1" t="s">
        <v>332</v>
      </c>
      <c r="B200" s="1" t="s">
        <v>322</v>
      </c>
      <c r="C200" s="1" t="s">
        <v>600</v>
      </c>
      <c r="D200" s="1" t="s">
        <v>790</v>
      </c>
      <c r="E200" s="1" t="s">
        <v>287</v>
      </c>
      <c r="F200" s="2" t="s">
        <v>290</v>
      </c>
      <c r="G200" s="2" t="s">
        <v>291</v>
      </c>
      <c r="H200" s="1" t="s">
        <v>14</v>
      </c>
      <c r="I200" s="19">
        <v>5.2999999999999999E-2</v>
      </c>
      <c r="J200" t="s">
        <v>863</v>
      </c>
      <c r="K200">
        <v>600</v>
      </c>
      <c r="L200">
        <v>1700</v>
      </c>
      <c r="M200">
        <v>0</v>
      </c>
      <c r="N200">
        <v>1500</v>
      </c>
      <c r="O200" s="26">
        <v>0.18181818181818177</v>
      </c>
      <c r="P200" t="s">
        <v>818</v>
      </c>
    </row>
    <row r="201" spans="1:16">
      <c r="A201" s="1" t="s">
        <v>332</v>
      </c>
      <c r="B201" s="1" t="s">
        <v>93</v>
      </c>
      <c r="C201" s="1" t="s">
        <v>601</v>
      </c>
      <c r="D201" s="1" t="s">
        <v>791</v>
      </c>
      <c r="E201" s="1" t="s">
        <v>284</v>
      </c>
      <c r="F201" s="2" t="s">
        <v>156</v>
      </c>
      <c r="G201" s="2" t="s">
        <v>156</v>
      </c>
      <c r="H201" s="2" t="s">
        <v>156</v>
      </c>
      <c r="I201" s="21" t="s">
        <v>156</v>
      </c>
      <c r="J201" t="s">
        <v>863</v>
      </c>
      <c r="K201">
        <v>0</v>
      </c>
      <c r="L201">
        <v>1100</v>
      </c>
      <c r="M201">
        <v>800</v>
      </c>
      <c r="N201">
        <v>1800</v>
      </c>
      <c r="O201" s="26">
        <v>0.7</v>
      </c>
    </row>
    <row r="202" spans="1:16">
      <c r="A202" s="1" t="s">
        <v>332</v>
      </c>
      <c r="B202" s="1" t="s">
        <v>93</v>
      </c>
      <c r="C202" s="1" t="s">
        <v>602</v>
      </c>
      <c r="D202" s="1" t="s">
        <v>792</v>
      </c>
      <c r="E202" s="1" t="s">
        <v>284</v>
      </c>
      <c r="F202" s="2" t="s">
        <v>156</v>
      </c>
      <c r="G202" s="2" t="s">
        <v>156</v>
      </c>
      <c r="H202" s="2" t="s">
        <v>156</v>
      </c>
      <c r="I202" s="21" t="s">
        <v>156</v>
      </c>
      <c r="J202" t="s">
        <v>863</v>
      </c>
      <c r="K202">
        <v>1400</v>
      </c>
      <c r="L202">
        <v>2300</v>
      </c>
      <c r="M202">
        <v>2100</v>
      </c>
      <c r="N202">
        <v>3800</v>
      </c>
      <c r="O202" s="26">
        <v>0.77777777777777779</v>
      </c>
    </row>
    <row r="203" spans="1:16">
      <c r="A203" s="1" t="s">
        <v>332</v>
      </c>
      <c r="B203" s="1" t="s">
        <v>327</v>
      </c>
      <c r="C203" s="1" t="s">
        <v>603</v>
      </c>
      <c r="D203" s="1" t="s">
        <v>793</v>
      </c>
      <c r="E203" s="1" t="s">
        <v>284</v>
      </c>
      <c r="F203" s="2" t="s">
        <v>156</v>
      </c>
      <c r="G203" s="2" t="s">
        <v>156</v>
      </c>
      <c r="H203" s="2" t="s">
        <v>156</v>
      </c>
      <c r="I203" s="21" t="s">
        <v>156</v>
      </c>
      <c r="J203" t="s">
        <v>863</v>
      </c>
      <c r="K203">
        <v>0</v>
      </c>
      <c r="L203">
        <v>800</v>
      </c>
      <c r="M203">
        <v>900</v>
      </c>
      <c r="N203">
        <v>1800</v>
      </c>
      <c r="O203" s="26">
        <v>1</v>
      </c>
    </row>
    <row r="204" spans="1:16">
      <c r="A204" s="1" t="s">
        <v>332</v>
      </c>
      <c r="B204" s="1" t="s">
        <v>319</v>
      </c>
      <c r="C204" s="1" t="s">
        <v>604</v>
      </c>
      <c r="D204" s="1" t="s">
        <v>794</v>
      </c>
      <c r="E204" s="1" t="s">
        <v>301</v>
      </c>
      <c r="F204" s="2" t="s">
        <v>302</v>
      </c>
      <c r="G204" s="2" t="s">
        <v>303</v>
      </c>
      <c r="H204" s="1" t="s">
        <v>8</v>
      </c>
      <c r="I204" s="19">
        <v>0.10299999999999999</v>
      </c>
      <c r="J204" t="s">
        <v>863</v>
      </c>
      <c r="K204">
        <v>1750</v>
      </c>
      <c r="L204">
        <v>3600</v>
      </c>
      <c r="M204">
        <v>250</v>
      </c>
      <c r="N204">
        <v>1750</v>
      </c>
      <c r="O204" s="26">
        <v>1</v>
      </c>
    </row>
    <row r="205" spans="1:16">
      <c r="A205" s="1"/>
      <c r="B205" s="1"/>
      <c r="C205" s="1"/>
      <c r="D205" s="1"/>
      <c r="E205" s="1"/>
      <c r="F205" s="2"/>
      <c r="G205" s="2"/>
      <c r="H205" s="2"/>
      <c r="I205" s="21"/>
    </row>
    <row r="206" spans="1:16">
      <c r="A206" s="1"/>
      <c r="B206" s="1"/>
      <c r="C206" s="1"/>
      <c r="D206" s="1"/>
      <c r="E206" s="1"/>
      <c r="F206" s="2"/>
      <c r="G206" s="2"/>
      <c r="H206" s="2"/>
      <c r="I206" s="21"/>
    </row>
    <row r="207" spans="1:16">
      <c r="A207" s="1"/>
      <c r="B207" s="1"/>
      <c r="C207" s="1"/>
      <c r="D207" s="1"/>
      <c r="E207" s="1"/>
      <c r="F207" s="2"/>
      <c r="G207" s="2"/>
      <c r="H207" s="2"/>
      <c r="I207" s="21"/>
    </row>
    <row r="208" spans="1:16">
      <c r="A208" s="1"/>
      <c r="B208" s="1"/>
      <c r="C208" s="1"/>
      <c r="D208" s="1"/>
      <c r="E208" s="1"/>
      <c r="F208" s="2"/>
      <c r="G208" s="2"/>
      <c r="H208" s="2"/>
      <c r="I208" s="21"/>
    </row>
    <row r="209" spans="1:9">
      <c r="A209" s="1"/>
      <c r="B209" s="1"/>
      <c r="C209" s="1"/>
      <c r="D209" s="1"/>
      <c r="E209" s="1"/>
      <c r="F209" s="2"/>
      <c r="G209" s="2"/>
      <c r="H209" s="2"/>
      <c r="I209" s="21"/>
    </row>
    <row r="210" spans="1:9">
      <c r="A210" s="1"/>
      <c r="B210" s="1"/>
      <c r="C210" s="1"/>
      <c r="D210" s="1"/>
      <c r="E210" s="1"/>
      <c r="F210" s="2"/>
      <c r="G210" s="2"/>
      <c r="H210" s="2"/>
      <c r="I210" s="21"/>
    </row>
    <row r="211" spans="1:9">
      <c r="A211" s="1"/>
      <c r="B211" s="1"/>
      <c r="C211" s="1"/>
      <c r="D211" s="1"/>
      <c r="E211" s="1"/>
      <c r="F211" s="2"/>
      <c r="G211" s="2"/>
      <c r="H211" s="2"/>
      <c r="I211" s="21"/>
    </row>
    <row r="212" spans="1:9">
      <c r="A212" s="1"/>
      <c r="B212" s="1"/>
      <c r="C212" s="1"/>
      <c r="D212" s="1"/>
      <c r="E212" s="1"/>
      <c r="F212" s="2"/>
      <c r="G212" s="2"/>
      <c r="H212" s="2"/>
      <c r="I212" s="21"/>
    </row>
    <row r="213" spans="1:9">
      <c r="A213" s="1"/>
      <c r="B213" s="1"/>
      <c r="C213" s="1"/>
      <c r="D213" s="1"/>
      <c r="E213" s="1"/>
      <c r="F213" s="2"/>
      <c r="G213" s="2"/>
      <c r="H213" s="2"/>
      <c r="I213" s="21"/>
    </row>
    <row r="214" spans="1:9">
      <c r="A214" s="1"/>
      <c r="B214" s="1"/>
      <c r="C214" s="1"/>
      <c r="D214" s="1"/>
      <c r="E214" s="1"/>
      <c r="F214" s="2"/>
      <c r="G214" s="2"/>
      <c r="H214" s="2"/>
      <c r="I214" s="21"/>
    </row>
  </sheetData>
  <sortState ref="A2:P204">
    <sortCondition ref="A2:A204"/>
    <sortCondition ref="B2:B204"/>
    <sortCondition ref="I2:I204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Appendix1_22May.csv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Freeman</dc:creator>
  <cp:lastModifiedBy>Benjamin Freeman</cp:lastModifiedBy>
  <dcterms:created xsi:type="dcterms:W3CDTF">2012-02-28T17:44:04Z</dcterms:created>
  <dcterms:modified xsi:type="dcterms:W3CDTF">2015-05-22T22:13:37Z</dcterms:modified>
</cp:coreProperties>
</file>