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a/Documents/Master new-dr sara shahen/Empagliflozine 10mg ===/Pharmacodynamics/"/>
    </mc:Choice>
  </mc:AlternateContent>
  <xr:revisionPtr revIDLastSave="0" documentId="8_{BEE5F028-161C-0545-BD5B-3E0BB0C9B419}" xr6:coauthVersionLast="46" xr6:coauthVersionMax="46" xr10:uidLastSave="{00000000-0000-0000-0000-000000000000}"/>
  <bookViews>
    <workbookView xWindow="0" yWindow="460" windowWidth="25600" windowHeight="14560" activeTab="3" xr2:uid="{44661A1C-67D4-D24C-B7F2-BBD40BA6D082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4" l="1"/>
  <c r="D23" i="4"/>
  <c r="E23" i="4" s="1"/>
  <c r="E22" i="4"/>
  <c r="D22" i="4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F9" i="4" s="1"/>
  <c r="D8" i="4"/>
  <c r="E8" i="4" s="1"/>
  <c r="B22" i="3"/>
  <c r="D21" i="3"/>
  <c r="E21" i="3" s="1"/>
  <c r="D20" i="3"/>
  <c r="E20" i="3" s="1"/>
  <c r="D19" i="3"/>
  <c r="E19" i="3" s="1"/>
  <c r="D18" i="3"/>
  <c r="E18" i="3" s="1"/>
  <c r="D17" i="3"/>
  <c r="E17" i="3" s="1"/>
  <c r="E16" i="3"/>
  <c r="D16" i="3"/>
  <c r="D15" i="3"/>
  <c r="E15" i="3" s="1"/>
  <c r="E14" i="3"/>
  <c r="D14" i="3"/>
  <c r="D13" i="3"/>
  <c r="E13" i="3" s="1"/>
  <c r="D12" i="3"/>
  <c r="E12" i="3" s="1"/>
  <c r="D11" i="3"/>
  <c r="E11" i="3" s="1"/>
  <c r="D10" i="3"/>
  <c r="E10" i="3" s="1"/>
  <c r="D9" i="3"/>
  <c r="E9" i="3" s="1"/>
  <c r="E8" i="3"/>
  <c r="D8" i="3"/>
  <c r="D7" i="3"/>
  <c r="E7" i="3" s="1"/>
  <c r="F7" i="3" s="1"/>
  <c r="D6" i="3"/>
  <c r="E6" i="3" s="1"/>
  <c r="B22" i="2"/>
  <c r="D21" i="2"/>
  <c r="E21" i="2" s="1"/>
  <c r="D20" i="2"/>
  <c r="E20" i="2" s="1"/>
  <c r="D19" i="2"/>
  <c r="E19" i="2" s="1"/>
  <c r="D18" i="2"/>
  <c r="E18" i="2" s="1"/>
  <c r="D17" i="2"/>
  <c r="E17" i="2" s="1"/>
  <c r="E16" i="2"/>
  <c r="D16" i="2"/>
  <c r="D15" i="2"/>
  <c r="E15" i="2" s="1"/>
  <c r="E14" i="2"/>
  <c r="D14" i="2"/>
  <c r="D13" i="2"/>
  <c r="E13" i="2" s="1"/>
  <c r="D12" i="2"/>
  <c r="E12" i="2" s="1"/>
  <c r="D11" i="2"/>
  <c r="E11" i="2" s="1"/>
  <c r="D10" i="2"/>
  <c r="E10" i="2" s="1"/>
  <c r="D9" i="2"/>
  <c r="E9" i="2" s="1"/>
  <c r="E8" i="2"/>
  <c r="D8" i="2"/>
  <c r="D7" i="2"/>
  <c r="E7" i="2" s="1"/>
  <c r="F7" i="2" s="1"/>
  <c r="D6" i="2"/>
  <c r="E6" i="2" s="1"/>
  <c r="B23" i="1"/>
  <c r="D22" i="1"/>
  <c r="E22" i="1" s="1"/>
  <c r="D21" i="1"/>
  <c r="E21" i="1" s="1"/>
  <c r="E20" i="1"/>
  <c r="D20" i="1"/>
  <c r="D19" i="1"/>
  <c r="E19" i="1" s="1"/>
  <c r="E18" i="1"/>
  <c r="D18" i="1"/>
  <c r="D17" i="1"/>
  <c r="E17" i="1" s="1"/>
  <c r="D16" i="1"/>
  <c r="E16" i="1" s="1"/>
  <c r="D15" i="1"/>
  <c r="E15" i="1" s="1"/>
  <c r="D14" i="1"/>
  <c r="E14" i="1" s="1"/>
  <c r="D13" i="1"/>
  <c r="E13" i="1" s="1"/>
  <c r="E12" i="1"/>
  <c r="D12" i="1"/>
  <c r="D11" i="1"/>
  <c r="E11" i="1" s="1"/>
  <c r="E10" i="1"/>
  <c r="D10" i="1"/>
  <c r="D9" i="1"/>
  <c r="E9" i="1" s="1"/>
  <c r="D8" i="1"/>
  <c r="E8" i="1" s="1"/>
  <c r="F8" i="1" s="1"/>
  <c r="E7" i="1"/>
  <c r="D7" i="1"/>
  <c r="E22" i="2" l="1"/>
  <c r="E22" i="3"/>
  <c r="F10" i="4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E25" i="4"/>
  <c r="F8" i="3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E23" i="1"/>
  <c r="E27" i="4" l="1"/>
  <c r="F23" i="3"/>
  <c r="F23" i="2"/>
  <c r="F24" i="1"/>
</calcChain>
</file>

<file path=xl/sharedStrings.xml><?xml version="1.0" encoding="utf-8"?>
<sst xmlns="http://schemas.openxmlformats.org/spreadsheetml/2006/main" count="44" uniqueCount="19">
  <si>
    <t>(0-4) Phase 2</t>
  </si>
  <si>
    <t>Sample No.</t>
  </si>
  <si>
    <t>Urine Glucose</t>
  </si>
  <si>
    <t>Urine Volume</t>
  </si>
  <si>
    <t>in dl</t>
  </si>
  <si>
    <t xml:space="preserve"> UGE</t>
  </si>
  <si>
    <t>Cum UGE</t>
  </si>
  <si>
    <t>mean</t>
  </si>
  <si>
    <t>mean cum</t>
  </si>
  <si>
    <t>Geo mean</t>
  </si>
  <si>
    <t>(4-8) Phase 2</t>
  </si>
  <si>
    <t>(8-12) Phase 2</t>
  </si>
  <si>
    <t>(12-24) Phase 2</t>
  </si>
  <si>
    <t>urine Glucose</t>
  </si>
  <si>
    <t>urine Volume</t>
  </si>
  <si>
    <t>Table (1) Cumulative urinary glucose excretion at phase 2"First time interval" in the Morning dose for the 16 participants.</t>
  </si>
  <si>
    <t>Table (2) Cumulative urinary glucose excretion at phase 2" Second time interval" in the Morning dose for the 16 participants</t>
  </si>
  <si>
    <t>Table (3) Cumulative urinary glucose excretion at phase 2 "Third time interval" in the Morning dose for the 16 participants.</t>
  </si>
  <si>
    <t>Table (4) Cumulative urinary glucose excretion at phase 2 "Fourth time interval" in the Morning dose for the 16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</si>
</sst>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E944-1DA0-A943-B1B8-A66BCBB75794}">
  <dimension ref="A3:P24"/>
  <sheetViews>
    <sheetView workbookViewId="0">
      <selection activeCell="A3" sqref="A3:P3"/>
    </sheetView>
  </sheetViews>
  <sheetFormatPr baseColWidth="10" defaultRowHeight="16" x14ac:dyDescent="0.2"/>
  <cols>
    <col min="3" max="3" width="16.1640625" customWidth="1"/>
  </cols>
  <sheetData>
    <row r="3" spans="1:16" ht="26" x14ac:dyDescent="0.3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5" spans="1:16" ht="26" x14ac:dyDescent="0.3">
      <c r="A5" s="5" t="s">
        <v>0</v>
      </c>
      <c r="B5" s="6"/>
      <c r="C5" s="6"/>
      <c r="D5" s="6"/>
      <c r="E5" s="6"/>
      <c r="F5" s="7"/>
    </row>
    <row r="6" spans="1:16" ht="24" x14ac:dyDescent="0.3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16" ht="18" x14ac:dyDescent="0.2">
      <c r="A7" s="2">
        <v>1</v>
      </c>
      <c r="B7" s="2">
        <v>58</v>
      </c>
      <c r="C7" s="3">
        <v>975</v>
      </c>
      <c r="D7" s="3">
        <f>C7*0.01</f>
        <v>9.75</v>
      </c>
      <c r="E7" s="2">
        <f>B7*D7</f>
        <v>565.5</v>
      </c>
      <c r="F7" s="2">
        <v>565.5</v>
      </c>
    </row>
    <row r="8" spans="1:16" ht="18" x14ac:dyDescent="0.2">
      <c r="A8" s="2">
        <v>2</v>
      </c>
      <c r="B8" s="2">
        <v>473</v>
      </c>
      <c r="C8" s="3">
        <v>400</v>
      </c>
      <c r="D8" s="3">
        <f t="shared" ref="D8:D22" si="0">C8*0.01</f>
        <v>4</v>
      </c>
      <c r="E8" s="2">
        <f t="shared" ref="E8:E22" si="1">B8*D8</f>
        <v>1892</v>
      </c>
      <c r="F8" s="2">
        <f>SUM(F7,E8)</f>
        <v>2457.5</v>
      </c>
    </row>
    <row r="9" spans="1:16" ht="18" x14ac:dyDescent="0.2">
      <c r="A9" s="2">
        <v>3</v>
      </c>
      <c r="B9" s="2">
        <v>274</v>
      </c>
      <c r="C9" s="3">
        <v>1050</v>
      </c>
      <c r="D9" s="3">
        <f t="shared" si="0"/>
        <v>10.5</v>
      </c>
      <c r="E9" s="2">
        <f t="shared" si="1"/>
        <v>2877</v>
      </c>
      <c r="F9" s="2">
        <f t="shared" ref="F9:F22" si="2">SUM(F8,E9)</f>
        <v>5334.5</v>
      </c>
    </row>
    <row r="10" spans="1:16" ht="18" x14ac:dyDescent="0.2">
      <c r="A10" s="2">
        <v>4</v>
      </c>
      <c r="B10" s="2">
        <v>426</v>
      </c>
      <c r="C10" s="3">
        <v>325</v>
      </c>
      <c r="D10" s="3">
        <f t="shared" si="0"/>
        <v>3.25</v>
      </c>
      <c r="E10" s="2">
        <f t="shared" si="1"/>
        <v>1384.5</v>
      </c>
      <c r="F10" s="2">
        <f t="shared" si="2"/>
        <v>6719</v>
      </c>
    </row>
    <row r="11" spans="1:16" ht="18" x14ac:dyDescent="0.2">
      <c r="A11" s="2">
        <v>5</v>
      </c>
      <c r="B11" s="2">
        <v>1485</v>
      </c>
      <c r="C11" s="3">
        <v>625</v>
      </c>
      <c r="D11" s="3">
        <f t="shared" si="0"/>
        <v>6.25</v>
      </c>
      <c r="E11" s="2">
        <f t="shared" si="1"/>
        <v>9281.25</v>
      </c>
      <c r="F11" s="2">
        <f t="shared" si="2"/>
        <v>16000.25</v>
      </c>
    </row>
    <row r="12" spans="1:16" ht="18" x14ac:dyDescent="0.2">
      <c r="A12" s="2">
        <v>6</v>
      </c>
      <c r="B12" s="2">
        <v>496</v>
      </c>
      <c r="C12" s="3">
        <v>675</v>
      </c>
      <c r="D12" s="3">
        <f t="shared" si="0"/>
        <v>6.75</v>
      </c>
      <c r="E12" s="2">
        <f t="shared" si="1"/>
        <v>3348</v>
      </c>
      <c r="F12" s="2">
        <f t="shared" si="2"/>
        <v>19348.25</v>
      </c>
    </row>
    <row r="13" spans="1:16" ht="18" x14ac:dyDescent="0.2">
      <c r="A13" s="2">
        <v>7</v>
      </c>
      <c r="B13" s="2">
        <v>407</v>
      </c>
      <c r="C13" s="3">
        <v>450</v>
      </c>
      <c r="D13" s="3">
        <f t="shared" si="0"/>
        <v>4.5</v>
      </c>
      <c r="E13" s="2">
        <f t="shared" si="1"/>
        <v>1831.5</v>
      </c>
      <c r="F13" s="2">
        <f t="shared" si="2"/>
        <v>21179.75</v>
      </c>
    </row>
    <row r="14" spans="1:16" ht="18" x14ac:dyDescent="0.2">
      <c r="A14" s="2">
        <v>8</v>
      </c>
      <c r="B14" s="2">
        <v>1530</v>
      </c>
      <c r="C14" s="3">
        <v>450</v>
      </c>
      <c r="D14" s="3">
        <f t="shared" si="0"/>
        <v>4.5</v>
      </c>
      <c r="E14" s="2">
        <f t="shared" si="1"/>
        <v>6885</v>
      </c>
      <c r="F14" s="2">
        <f t="shared" si="2"/>
        <v>28064.75</v>
      </c>
    </row>
    <row r="15" spans="1:16" ht="18" x14ac:dyDescent="0.2">
      <c r="A15" s="2">
        <v>9</v>
      </c>
      <c r="B15" s="2">
        <v>632</v>
      </c>
      <c r="C15" s="3">
        <v>790</v>
      </c>
      <c r="D15" s="3">
        <f t="shared" si="0"/>
        <v>7.9</v>
      </c>
      <c r="E15" s="2">
        <f t="shared" si="1"/>
        <v>4992.8</v>
      </c>
      <c r="F15" s="2">
        <f t="shared" si="2"/>
        <v>33057.550000000003</v>
      </c>
    </row>
    <row r="16" spans="1:16" ht="18" x14ac:dyDescent="0.2">
      <c r="A16" s="2">
        <v>10</v>
      </c>
      <c r="B16" s="2">
        <v>1473</v>
      </c>
      <c r="C16" s="3">
        <v>450</v>
      </c>
      <c r="D16" s="3">
        <f t="shared" si="0"/>
        <v>4.5</v>
      </c>
      <c r="E16" s="2">
        <f t="shared" si="1"/>
        <v>6628.5</v>
      </c>
      <c r="F16" s="2">
        <f t="shared" si="2"/>
        <v>39686.050000000003</v>
      </c>
    </row>
    <row r="17" spans="1:6" ht="18" x14ac:dyDescent="0.2">
      <c r="A17" s="2">
        <v>11</v>
      </c>
      <c r="B17" s="2">
        <v>459</v>
      </c>
      <c r="C17" s="3">
        <v>675</v>
      </c>
      <c r="D17" s="3">
        <f t="shared" si="0"/>
        <v>6.75</v>
      </c>
      <c r="E17" s="2">
        <f t="shared" si="1"/>
        <v>3098.25</v>
      </c>
      <c r="F17" s="2">
        <f t="shared" si="2"/>
        <v>42784.3</v>
      </c>
    </row>
    <row r="18" spans="1:6" ht="18" x14ac:dyDescent="0.2">
      <c r="A18" s="2">
        <v>12</v>
      </c>
      <c r="B18" s="2">
        <v>983</v>
      </c>
      <c r="C18" s="3">
        <v>725</v>
      </c>
      <c r="D18" s="3">
        <f t="shared" si="0"/>
        <v>7.25</v>
      </c>
      <c r="E18" s="2">
        <f t="shared" si="1"/>
        <v>7126.75</v>
      </c>
      <c r="F18" s="2">
        <f t="shared" si="2"/>
        <v>49911.05</v>
      </c>
    </row>
    <row r="19" spans="1:6" ht="18" x14ac:dyDescent="0.2">
      <c r="A19" s="2">
        <v>13</v>
      </c>
      <c r="B19" s="2">
        <v>2040</v>
      </c>
      <c r="C19" s="3">
        <v>275</v>
      </c>
      <c r="D19" s="3">
        <f t="shared" si="0"/>
        <v>2.75</v>
      </c>
      <c r="E19" s="2">
        <f t="shared" si="1"/>
        <v>5610</v>
      </c>
      <c r="F19" s="2">
        <f t="shared" si="2"/>
        <v>55521.05</v>
      </c>
    </row>
    <row r="20" spans="1:6" ht="18" x14ac:dyDescent="0.2">
      <c r="A20" s="2">
        <v>14</v>
      </c>
      <c r="B20" s="2">
        <v>866</v>
      </c>
      <c r="C20" s="3">
        <v>350</v>
      </c>
      <c r="D20" s="3">
        <f t="shared" si="0"/>
        <v>3.5</v>
      </c>
      <c r="E20" s="2">
        <f t="shared" si="1"/>
        <v>3031</v>
      </c>
      <c r="F20" s="2">
        <f t="shared" si="2"/>
        <v>58552.05</v>
      </c>
    </row>
    <row r="21" spans="1:6" ht="18" x14ac:dyDescent="0.2">
      <c r="A21" s="2">
        <v>15</v>
      </c>
      <c r="B21" s="2">
        <v>29</v>
      </c>
      <c r="C21" s="3">
        <v>280</v>
      </c>
      <c r="D21" s="3">
        <f t="shared" si="0"/>
        <v>2.8000000000000003</v>
      </c>
      <c r="E21" s="2">
        <f t="shared" si="1"/>
        <v>81.2</v>
      </c>
      <c r="F21" s="2">
        <f t="shared" si="2"/>
        <v>58633.25</v>
      </c>
    </row>
    <row r="22" spans="1:6" ht="18" x14ac:dyDescent="0.2">
      <c r="A22" s="2">
        <v>16</v>
      </c>
      <c r="B22" s="2">
        <v>441</v>
      </c>
      <c r="C22" s="3">
        <v>625</v>
      </c>
      <c r="D22" s="3">
        <f t="shared" si="0"/>
        <v>6.25</v>
      </c>
      <c r="E22" s="2">
        <f t="shared" si="1"/>
        <v>2756.25</v>
      </c>
      <c r="F22" s="2">
        <f t="shared" si="2"/>
        <v>61389.5</v>
      </c>
    </row>
    <row r="23" spans="1:6" ht="18" x14ac:dyDescent="0.2">
      <c r="A23" s="2" t="s">
        <v>7</v>
      </c>
      <c r="B23" s="2">
        <f>AVERAGE(B7:B22)</f>
        <v>754.5</v>
      </c>
      <c r="C23" s="2"/>
      <c r="D23" s="2" t="s">
        <v>8</v>
      </c>
      <c r="E23" s="2">
        <f>AVERAGE(E7:E22)</f>
        <v>3836.84375</v>
      </c>
      <c r="F23" s="2"/>
    </row>
    <row r="24" spans="1:6" ht="18" x14ac:dyDescent="0.2">
      <c r="A24" s="2"/>
      <c r="B24" s="2"/>
      <c r="C24" s="2"/>
      <c r="D24" s="2"/>
      <c r="E24" s="2" t="s">
        <v>9</v>
      </c>
      <c r="F24" s="2">
        <f>GEOMEAN(F7:F22)</f>
        <v>19048.582134694894</v>
      </c>
    </row>
  </sheetData>
  <mergeCells count="2">
    <mergeCell ref="A5:F5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58A0-3918-2249-8F5A-64895619205A}">
  <dimension ref="A1:Q23"/>
  <sheetViews>
    <sheetView workbookViewId="0">
      <selection sqref="A1:Q2"/>
    </sheetView>
  </sheetViews>
  <sheetFormatPr baseColWidth="10" defaultRowHeight="16" x14ac:dyDescent="0.2"/>
  <sheetData>
    <row r="1" spans="1:17" x14ac:dyDescent="0.2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6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1:17" ht="26" x14ac:dyDescent="0.3">
      <c r="A4" s="5" t="s">
        <v>10</v>
      </c>
      <c r="B4" s="6"/>
      <c r="C4" s="6"/>
      <c r="D4" s="6"/>
      <c r="E4" s="6"/>
      <c r="F4" s="7"/>
    </row>
    <row r="5" spans="1:17" ht="24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17" ht="18" x14ac:dyDescent="0.2">
      <c r="A6" s="2">
        <v>1</v>
      </c>
      <c r="B6" s="2">
        <v>402</v>
      </c>
      <c r="C6" s="3">
        <v>450</v>
      </c>
      <c r="D6" s="3">
        <f>C6*0.01</f>
        <v>4.5</v>
      </c>
      <c r="E6" s="2">
        <f>B6*D6</f>
        <v>1809</v>
      </c>
      <c r="F6" s="2">
        <v>1809</v>
      </c>
    </row>
    <row r="7" spans="1:17" ht="18" x14ac:dyDescent="0.2">
      <c r="A7" s="2">
        <v>2</v>
      </c>
      <c r="B7" s="2">
        <v>318</v>
      </c>
      <c r="C7" s="3">
        <v>275</v>
      </c>
      <c r="D7" s="3">
        <f t="shared" ref="D7:D21" si="0">C7*0.01</f>
        <v>2.75</v>
      </c>
      <c r="E7" s="2">
        <f>B7*D7</f>
        <v>874.5</v>
      </c>
      <c r="F7" s="2">
        <f>SUM(F6,E7)</f>
        <v>2683.5</v>
      </c>
    </row>
    <row r="8" spans="1:17" ht="18" x14ac:dyDescent="0.2">
      <c r="A8" s="2">
        <v>3</v>
      </c>
      <c r="B8" s="2">
        <v>263</v>
      </c>
      <c r="C8" s="3">
        <v>810</v>
      </c>
      <c r="D8" s="3">
        <f t="shared" si="0"/>
        <v>8.1</v>
      </c>
      <c r="E8" s="2">
        <f t="shared" ref="E8:E21" si="1">B8*D8</f>
        <v>2130.2999999999997</v>
      </c>
      <c r="F8" s="2">
        <f t="shared" ref="F8:F21" si="2">SUM(F7,E8)</f>
        <v>4813.7999999999993</v>
      </c>
    </row>
    <row r="9" spans="1:17" ht="18" x14ac:dyDescent="0.2">
      <c r="A9" s="2">
        <v>4</v>
      </c>
      <c r="B9" s="2">
        <v>436</v>
      </c>
      <c r="C9" s="3">
        <v>775</v>
      </c>
      <c r="D9" s="3">
        <f t="shared" si="0"/>
        <v>7.75</v>
      </c>
      <c r="E9" s="2">
        <f t="shared" si="1"/>
        <v>3379</v>
      </c>
      <c r="F9" s="2">
        <f t="shared" si="2"/>
        <v>8192.7999999999993</v>
      </c>
    </row>
    <row r="10" spans="1:17" ht="18" x14ac:dyDescent="0.2">
      <c r="A10" s="2">
        <v>5</v>
      </c>
      <c r="B10" s="2">
        <v>333</v>
      </c>
      <c r="C10" s="3">
        <v>1000</v>
      </c>
      <c r="D10" s="3">
        <f t="shared" si="0"/>
        <v>10</v>
      </c>
      <c r="E10" s="2">
        <f t="shared" si="1"/>
        <v>3330</v>
      </c>
      <c r="F10" s="2">
        <f t="shared" si="2"/>
        <v>11522.8</v>
      </c>
    </row>
    <row r="11" spans="1:17" ht="18" x14ac:dyDescent="0.2">
      <c r="A11" s="2">
        <v>6</v>
      </c>
      <c r="B11" s="2">
        <v>316</v>
      </c>
      <c r="C11" s="3">
        <v>725</v>
      </c>
      <c r="D11" s="3">
        <f t="shared" si="0"/>
        <v>7.25</v>
      </c>
      <c r="E11" s="2">
        <f t="shared" si="1"/>
        <v>2291</v>
      </c>
      <c r="F11" s="2">
        <f t="shared" si="2"/>
        <v>13813.8</v>
      </c>
    </row>
    <row r="12" spans="1:17" ht="18" x14ac:dyDescent="0.2">
      <c r="A12" s="2">
        <v>7</v>
      </c>
      <c r="B12" s="2">
        <v>441</v>
      </c>
      <c r="C12" s="3">
        <v>500</v>
      </c>
      <c r="D12" s="3">
        <f t="shared" si="0"/>
        <v>5</v>
      </c>
      <c r="E12" s="2">
        <f t="shared" si="1"/>
        <v>2205</v>
      </c>
      <c r="F12" s="2">
        <f t="shared" si="2"/>
        <v>16018.8</v>
      </c>
    </row>
    <row r="13" spans="1:17" ht="18" x14ac:dyDescent="0.2">
      <c r="A13" s="2">
        <v>8</v>
      </c>
      <c r="B13" s="2">
        <v>280</v>
      </c>
      <c r="C13" s="3">
        <v>700</v>
      </c>
      <c r="D13" s="3">
        <f t="shared" si="0"/>
        <v>7</v>
      </c>
      <c r="E13" s="2">
        <f t="shared" si="1"/>
        <v>1960</v>
      </c>
      <c r="F13" s="2">
        <f t="shared" si="2"/>
        <v>17978.8</v>
      </c>
    </row>
    <row r="14" spans="1:17" ht="18" x14ac:dyDescent="0.2">
      <c r="A14" s="2">
        <v>9</v>
      </c>
      <c r="B14" s="2">
        <v>276</v>
      </c>
      <c r="C14" s="3">
        <v>475</v>
      </c>
      <c r="D14" s="3">
        <f t="shared" si="0"/>
        <v>4.75</v>
      </c>
      <c r="E14" s="2">
        <f t="shared" si="1"/>
        <v>1311</v>
      </c>
      <c r="F14" s="2">
        <f t="shared" si="2"/>
        <v>19289.8</v>
      </c>
    </row>
    <row r="15" spans="1:17" ht="18" x14ac:dyDescent="0.2">
      <c r="A15" s="2">
        <v>10</v>
      </c>
      <c r="B15" s="2">
        <v>400</v>
      </c>
      <c r="C15" s="3">
        <v>650</v>
      </c>
      <c r="D15" s="3">
        <f t="shared" si="0"/>
        <v>6.5</v>
      </c>
      <c r="E15" s="2">
        <f t="shared" si="1"/>
        <v>2600</v>
      </c>
      <c r="F15" s="2">
        <f t="shared" si="2"/>
        <v>21889.8</v>
      </c>
    </row>
    <row r="16" spans="1:17" ht="18" x14ac:dyDescent="0.2">
      <c r="A16" s="2">
        <v>11</v>
      </c>
      <c r="B16" s="2">
        <v>352</v>
      </c>
      <c r="C16" s="3">
        <v>250</v>
      </c>
      <c r="D16" s="3">
        <f t="shared" si="0"/>
        <v>2.5</v>
      </c>
      <c r="E16" s="2">
        <f t="shared" si="1"/>
        <v>880</v>
      </c>
      <c r="F16" s="2">
        <f t="shared" si="2"/>
        <v>22769.8</v>
      </c>
    </row>
    <row r="17" spans="1:6" ht="18" x14ac:dyDescent="0.2">
      <c r="A17" s="2">
        <v>12</v>
      </c>
      <c r="B17" s="2">
        <v>360</v>
      </c>
      <c r="C17" s="3">
        <v>510</v>
      </c>
      <c r="D17" s="3">
        <f t="shared" si="0"/>
        <v>5.1000000000000005</v>
      </c>
      <c r="E17" s="2">
        <f t="shared" si="1"/>
        <v>1836.0000000000002</v>
      </c>
      <c r="F17" s="2">
        <f t="shared" si="2"/>
        <v>24605.8</v>
      </c>
    </row>
    <row r="18" spans="1:6" ht="18" x14ac:dyDescent="0.2">
      <c r="A18" s="2">
        <v>13</v>
      </c>
      <c r="B18" s="2">
        <v>300</v>
      </c>
      <c r="C18" s="3">
        <v>700</v>
      </c>
      <c r="D18" s="3">
        <f t="shared" si="0"/>
        <v>7</v>
      </c>
      <c r="E18" s="2">
        <f t="shared" si="1"/>
        <v>2100</v>
      </c>
      <c r="F18" s="2">
        <f t="shared" si="2"/>
        <v>26705.8</v>
      </c>
    </row>
    <row r="19" spans="1:6" ht="18" x14ac:dyDescent="0.2">
      <c r="A19" s="2">
        <v>14</v>
      </c>
      <c r="B19" s="2">
        <v>355</v>
      </c>
      <c r="C19" s="3">
        <v>175</v>
      </c>
      <c r="D19" s="3">
        <f t="shared" si="0"/>
        <v>1.75</v>
      </c>
      <c r="E19" s="2">
        <f t="shared" si="1"/>
        <v>621.25</v>
      </c>
      <c r="F19" s="2">
        <f t="shared" si="2"/>
        <v>27327.05</v>
      </c>
    </row>
    <row r="20" spans="1:6" ht="18" x14ac:dyDescent="0.2">
      <c r="A20" s="2">
        <v>15</v>
      </c>
      <c r="B20" s="2">
        <v>325</v>
      </c>
      <c r="C20" s="3">
        <v>275</v>
      </c>
      <c r="D20" s="3">
        <f t="shared" si="0"/>
        <v>2.75</v>
      </c>
      <c r="E20" s="2">
        <f t="shared" si="1"/>
        <v>893.75</v>
      </c>
      <c r="F20" s="2">
        <f t="shared" si="2"/>
        <v>28220.799999999999</v>
      </c>
    </row>
    <row r="21" spans="1:6" ht="18" x14ac:dyDescent="0.2">
      <c r="A21" s="2">
        <v>16</v>
      </c>
      <c r="B21" s="2">
        <v>970</v>
      </c>
      <c r="C21" s="3">
        <v>1100</v>
      </c>
      <c r="D21" s="3">
        <f t="shared" si="0"/>
        <v>11</v>
      </c>
      <c r="E21" s="2">
        <f t="shared" si="1"/>
        <v>10670</v>
      </c>
      <c r="F21" s="2">
        <f t="shared" si="2"/>
        <v>38890.800000000003</v>
      </c>
    </row>
    <row r="22" spans="1:6" ht="18" x14ac:dyDescent="0.2">
      <c r="A22" s="2" t="s">
        <v>7</v>
      </c>
      <c r="B22" s="2">
        <f>AVERAGE(B6:B21)</f>
        <v>382.9375</v>
      </c>
      <c r="C22" s="2"/>
      <c r="D22" s="2" t="s">
        <v>8</v>
      </c>
      <c r="E22" s="2">
        <f>AVERAGE(E6:E21)</f>
        <v>2430.6750000000002</v>
      </c>
      <c r="F22" s="2"/>
    </row>
    <row r="23" spans="1:6" ht="18" x14ac:dyDescent="0.2">
      <c r="A23" s="2"/>
      <c r="B23" s="2"/>
      <c r="C23" s="2"/>
      <c r="D23" s="2"/>
      <c r="E23" s="2" t="s">
        <v>9</v>
      </c>
      <c r="F23" s="2">
        <f>GEOMEAN(F6:F21)</f>
        <v>13765.958302956946</v>
      </c>
    </row>
  </sheetData>
  <mergeCells count="2">
    <mergeCell ref="A4:F4"/>
    <mergeCell ref="A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F2D5-0AA2-9D46-826B-34B6D9D04154}">
  <dimension ref="A2:Q23"/>
  <sheetViews>
    <sheetView workbookViewId="0">
      <selection activeCell="A2" sqref="A2:Q2"/>
    </sheetView>
  </sheetViews>
  <sheetFormatPr baseColWidth="10" defaultRowHeight="16" x14ac:dyDescent="0.2"/>
  <sheetData>
    <row r="2" spans="1:17" ht="26" x14ac:dyDescent="0.3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1:17" ht="26" x14ac:dyDescent="0.3">
      <c r="A4" s="5" t="s">
        <v>11</v>
      </c>
      <c r="B4" s="6"/>
      <c r="C4" s="6"/>
      <c r="D4" s="6"/>
      <c r="E4" s="6"/>
      <c r="F4" s="7"/>
    </row>
    <row r="5" spans="1:17" ht="24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17" ht="18" x14ac:dyDescent="0.2">
      <c r="A6" s="2">
        <v>1</v>
      </c>
      <c r="B6" s="2">
        <v>444</v>
      </c>
      <c r="C6" s="2">
        <v>620</v>
      </c>
      <c r="D6" s="2">
        <f t="shared" ref="D6:D21" si="0">C6*0.01</f>
        <v>6.2</v>
      </c>
      <c r="E6" s="2">
        <f t="shared" ref="E6:E21" si="1">B6*D6</f>
        <v>2752.8</v>
      </c>
      <c r="F6" s="2">
        <v>2752.8</v>
      </c>
    </row>
    <row r="7" spans="1:17" ht="18" x14ac:dyDescent="0.2">
      <c r="A7" s="2">
        <v>2</v>
      </c>
      <c r="B7" s="2">
        <v>329</v>
      </c>
      <c r="C7" s="2">
        <v>175</v>
      </c>
      <c r="D7" s="2">
        <f t="shared" si="0"/>
        <v>1.75</v>
      </c>
      <c r="E7" s="2">
        <f t="shared" si="1"/>
        <v>575.75</v>
      </c>
      <c r="F7" s="2">
        <f>SUM(F6,E7)</f>
        <v>3328.55</v>
      </c>
    </row>
    <row r="8" spans="1:17" ht="18" x14ac:dyDescent="0.2">
      <c r="A8" s="2">
        <v>3</v>
      </c>
      <c r="B8" s="2">
        <v>282</v>
      </c>
      <c r="C8" s="2">
        <v>625</v>
      </c>
      <c r="D8" s="2">
        <f t="shared" si="0"/>
        <v>6.25</v>
      </c>
      <c r="E8" s="2">
        <f t="shared" si="1"/>
        <v>1762.5</v>
      </c>
      <c r="F8" s="2">
        <f t="shared" ref="F8:F21" si="2">SUM(F7,E8)</f>
        <v>5091.05</v>
      </c>
    </row>
    <row r="9" spans="1:17" ht="18" x14ac:dyDescent="0.2">
      <c r="A9" s="2">
        <v>4</v>
      </c>
      <c r="B9" s="2">
        <v>277</v>
      </c>
      <c r="C9" s="2">
        <v>175</v>
      </c>
      <c r="D9" s="2">
        <f t="shared" si="0"/>
        <v>1.75</v>
      </c>
      <c r="E9" s="2">
        <f t="shared" si="1"/>
        <v>484.75</v>
      </c>
      <c r="F9" s="2">
        <f t="shared" si="2"/>
        <v>5575.8</v>
      </c>
    </row>
    <row r="10" spans="1:17" ht="18" x14ac:dyDescent="0.2">
      <c r="A10" s="2">
        <v>5</v>
      </c>
      <c r="B10" s="2">
        <v>333</v>
      </c>
      <c r="C10" s="2">
        <v>450</v>
      </c>
      <c r="D10" s="2">
        <f t="shared" si="0"/>
        <v>4.5</v>
      </c>
      <c r="E10" s="2">
        <f t="shared" si="1"/>
        <v>1498.5</v>
      </c>
      <c r="F10" s="2">
        <f t="shared" si="2"/>
        <v>7074.3</v>
      </c>
    </row>
    <row r="11" spans="1:17" ht="18" x14ac:dyDescent="0.2">
      <c r="A11" s="2">
        <v>6</v>
      </c>
      <c r="B11" s="2">
        <v>261</v>
      </c>
      <c r="C11" s="2">
        <v>510</v>
      </c>
      <c r="D11" s="2">
        <f t="shared" si="0"/>
        <v>5.1000000000000005</v>
      </c>
      <c r="E11" s="2">
        <f t="shared" si="1"/>
        <v>1331.1000000000001</v>
      </c>
      <c r="F11" s="2">
        <f t="shared" si="2"/>
        <v>8405.4</v>
      </c>
    </row>
    <row r="12" spans="1:17" ht="18" x14ac:dyDescent="0.2">
      <c r="A12" s="2">
        <v>7</v>
      </c>
      <c r="B12" s="2">
        <v>284</v>
      </c>
      <c r="C12" s="2">
        <v>375</v>
      </c>
      <c r="D12" s="2">
        <f t="shared" si="0"/>
        <v>3.75</v>
      </c>
      <c r="E12" s="2">
        <f t="shared" si="1"/>
        <v>1065</v>
      </c>
      <c r="F12" s="2">
        <f t="shared" si="2"/>
        <v>9470.4</v>
      </c>
    </row>
    <row r="13" spans="1:17" ht="18" x14ac:dyDescent="0.2">
      <c r="A13" s="2">
        <v>8</v>
      </c>
      <c r="B13" s="2">
        <v>265</v>
      </c>
      <c r="C13" s="2">
        <v>320</v>
      </c>
      <c r="D13" s="2">
        <f t="shared" si="0"/>
        <v>3.2</v>
      </c>
      <c r="E13" s="2">
        <f t="shared" si="1"/>
        <v>848</v>
      </c>
      <c r="F13" s="2">
        <f t="shared" si="2"/>
        <v>10318.4</v>
      </c>
    </row>
    <row r="14" spans="1:17" ht="18" x14ac:dyDescent="0.2">
      <c r="A14" s="2">
        <v>9</v>
      </c>
      <c r="B14" s="2">
        <v>450</v>
      </c>
      <c r="C14" s="2">
        <v>125</v>
      </c>
      <c r="D14" s="2">
        <f t="shared" si="0"/>
        <v>1.25</v>
      </c>
      <c r="E14" s="2">
        <f t="shared" si="1"/>
        <v>562.5</v>
      </c>
      <c r="F14" s="2">
        <f t="shared" si="2"/>
        <v>10880.9</v>
      </c>
    </row>
    <row r="15" spans="1:17" ht="18" x14ac:dyDescent="0.2">
      <c r="A15" s="2">
        <v>10</v>
      </c>
      <c r="B15" s="2">
        <v>294</v>
      </c>
      <c r="C15" s="2">
        <v>275</v>
      </c>
      <c r="D15" s="2">
        <f t="shared" si="0"/>
        <v>2.75</v>
      </c>
      <c r="E15" s="2">
        <f t="shared" si="1"/>
        <v>808.5</v>
      </c>
      <c r="F15" s="2">
        <f t="shared" si="2"/>
        <v>11689.4</v>
      </c>
    </row>
    <row r="16" spans="1:17" ht="18" x14ac:dyDescent="0.2">
      <c r="A16" s="2">
        <v>11</v>
      </c>
      <c r="B16" s="2">
        <v>343</v>
      </c>
      <c r="C16" s="2">
        <v>230</v>
      </c>
      <c r="D16" s="2">
        <f t="shared" si="0"/>
        <v>2.3000000000000003</v>
      </c>
      <c r="E16" s="2">
        <f t="shared" si="1"/>
        <v>788.90000000000009</v>
      </c>
      <c r="F16" s="2">
        <f t="shared" si="2"/>
        <v>12478.3</v>
      </c>
    </row>
    <row r="17" spans="1:6" ht="18" x14ac:dyDescent="0.2">
      <c r="A17" s="2">
        <v>12</v>
      </c>
      <c r="B17" s="2">
        <v>288</v>
      </c>
      <c r="C17" s="2">
        <v>525</v>
      </c>
      <c r="D17" s="2">
        <f t="shared" si="0"/>
        <v>5.25</v>
      </c>
      <c r="E17" s="2">
        <f t="shared" si="1"/>
        <v>1512</v>
      </c>
      <c r="F17" s="2">
        <f t="shared" si="2"/>
        <v>13990.3</v>
      </c>
    </row>
    <row r="18" spans="1:6" ht="18" x14ac:dyDescent="0.2">
      <c r="A18" s="2">
        <v>13</v>
      </c>
      <c r="B18" s="2">
        <v>348</v>
      </c>
      <c r="C18" s="2">
        <v>675</v>
      </c>
      <c r="D18" s="2">
        <f t="shared" si="0"/>
        <v>6.75</v>
      </c>
      <c r="E18" s="2">
        <f t="shared" si="1"/>
        <v>2349</v>
      </c>
      <c r="F18" s="2">
        <f t="shared" si="2"/>
        <v>16339.3</v>
      </c>
    </row>
    <row r="19" spans="1:6" ht="18" x14ac:dyDescent="0.2">
      <c r="A19" s="2">
        <v>14</v>
      </c>
      <c r="B19" s="2">
        <v>323</v>
      </c>
      <c r="C19" s="2">
        <v>180</v>
      </c>
      <c r="D19" s="2">
        <f t="shared" si="0"/>
        <v>1.8</v>
      </c>
      <c r="E19" s="2">
        <f t="shared" si="1"/>
        <v>581.4</v>
      </c>
      <c r="F19" s="2">
        <f t="shared" si="2"/>
        <v>16920.7</v>
      </c>
    </row>
    <row r="20" spans="1:6" ht="18" x14ac:dyDescent="0.2">
      <c r="A20" s="2">
        <v>15</v>
      </c>
      <c r="B20" s="2">
        <v>488</v>
      </c>
      <c r="C20" s="2">
        <v>600</v>
      </c>
      <c r="D20" s="2">
        <f t="shared" si="0"/>
        <v>6</v>
      </c>
      <c r="E20" s="2">
        <f t="shared" si="1"/>
        <v>2928</v>
      </c>
      <c r="F20" s="2">
        <f t="shared" si="2"/>
        <v>19848.7</v>
      </c>
    </row>
    <row r="21" spans="1:6" ht="18" x14ac:dyDescent="0.2">
      <c r="A21" s="2">
        <v>16</v>
      </c>
      <c r="B21" s="2">
        <v>460</v>
      </c>
      <c r="C21" s="2">
        <v>850</v>
      </c>
      <c r="D21" s="2">
        <f t="shared" si="0"/>
        <v>8.5</v>
      </c>
      <c r="E21" s="2">
        <f t="shared" si="1"/>
        <v>3910</v>
      </c>
      <c r="F21" s="2">
        <f t="shared" si="2"/>
        <v>23758.7</v>
      </c>
    </row>
    <row r="22" spans="1:6" ht="18" x14ac:dyDescent="0.2">
      <c r="A22" s="2" t="s">
        <v>7</v>
      </c>
      <c r="B22" s="2">
        <f>AVERAGE(B6:B21)</f>
        <v>341.8125</v>
      </c>
      <c r="C22" s="2"/>
      <c r="D22" s="2" t="s">
        <v>8</v>
      </c>
      <c r="E22" s="2">
        <f>AVERAGE(E6:E21)</f>
        <v>1484.91875</v>
      </c>
      <c r="F22" s="2"/>
    </row>
    <row r="23" spans="1:6" ht="18" x14ac:dyDescent="0.2">
      <c r="A23" s="2"/>
      <c r="B23" s="2"/>
      <c r="C23" s="2"/>
      <c r="D23" s="2"/>
      <c r="E23" s="2" t="s">
        <v>9</v>
      </c>
      <c r="F23" s="2">
        <f>GEOMEAN(F6:F21)</f>
        <v>9496.4940920208937</v>
      </c>
    </row>
  </sheetData>
  <mergeCells count="2">
    <mergeCell ref="A4:F4"/>
    <mergeCell ref="A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3E4C-A359-1143-8B37-8699C1CF1DC5}">
  <dimension ref="A3:Q27"/>
  <sheetViews>
    <sheetView tabSelected="1" workbookViewId="0">
      <selection activeCell="B3" sqref="B3:Q3"/>
    </sheetView>
  </sheetViews>
  <sheetFormatPr baseColWidth="10" defaultRowHeight="16" x14ac:dyDescent="0.2"/>
  <sheetData>
    <row r="3" spans="1:17" ht="26" x14ac:dyDescent="0.3">
      <c r="B3" s="9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6" spans="1:17" ht="26" x14ac:dyDescent="0.3">
      <c r="A6" s="5" t="s">
        <v>12</v>
      </c>
      <c r="B6" s="6"/>
      <c r="C6" s="6"/>
      <c r="D6" s="6"/>
      <c r="E6" s="6"/>
      <c r="F6" s="7"/>
    </row>
    <row r="7" spans="1:17" ht="24" x14ac:dyDescent="0.3">
      <c r="A7" s="1" t="s">
        <v>1</v>
      </c>
      <c r="B7" s="1" t="s">
        <v>13</v>
      </c>
      <c r="C7" s="1" t="s">
        <v>14</v>
      </c>
      <c r="D7" s="1" t="s">
        <v>4</v>
      </c>
      <c r="E7" s="1" t="s">
        <v>5</v>
      </c>
      <c r="F7" s="1" t="s">
        <v>6</v>
      </c>
    </row>
    <row r="8" spans="1:17" ht="18" x14ac:dyDescent="0.2">
      <c r="A8" s="2">
        <v>1</v>
      </c>
      <c r="B8" s="2">
        <v>1104</v>
      </c>
      <c r="C8" s="3">
        <v>1500</v>
      </c>
      <c r="D8" s="2">
        <f>C8*0.01</f>
        <v>15</v>
      </c>
      <c r="E8" s="2">
        <f>B8*D8</f>
        <v>16560</v>
      </c>
      <c r="F8" s="2">
        <v>16650</v>
      </c>
    </row>
    <row r="9" spans="1:17" ht="18" x14ac:dyDescent="0.2">
      <c r="A9" s="2">
        <v>2</v>
      </c>
      <c r="B9" s="2">
        <v>313</v>
      </c>
      <c r="C9" s="3">
        <v>1300</v>
      </c>
      <c r="D9" s="2">
        <f t="shared" ref="D9:D23" si="0">C9*0.01</f>
        <v>13</v>
      </c>
      <c r="E9" s="2">
        <f t="shared" ref="E9:E23" si="1">B9*D9</f>
        <v>4069</v>
      </c>
      <c r="F9" s="2">
        <f>SUM(F8,E9)</f>
        <v>20719</v>
      </c>
    </row>
    <row r="10" spans="1:17" ht="18" x14ac:dyDescent="0.2">
      <c r="A10" s="2">
        <v>3</v>
      </c>
      <c r="B10" s="2">
        <v>287</v>
      </c>
      <c r="C10" s="3">
        <v>1400</v>
      </c>
      <c r="D10" s="2">
        <f t="shared" si="0"/>
        <v>14</v>
      </c>
      <c r="E10" s="2">
        <f t="shared" si="1"/>
        <v>4018</v>
      </c>
      <c r="F10" s="2">
        <f t="shared" ref="F10:F23" si="2">SUM(F9,E10)</f>
        <v>24737</v>
      </c>
    </row>
    <row r="11" spans="1:17" ht="18" x14ac:dyDescent="0.2">
      <c r="A11" s="2">
        <v>4</v>
      </c>
      <c r="B11" s="2">
        <v>260</v>
      </c>
      <c r="C11" s="3">
        <v>600</v>
      </c>
      <c r="D11" s="2">
        <f t="shared" si="0"/>
        <v>6</v>
      </c>
      <c r="E11" s="2">
        <f t="shared" si="1"/>
        <v>1560</v>
      </c>
      <c r="F11" s="2">
        <f t="shared" si="2"/>
        <v>26297</v>
      </c>
    </row>
    <row r="12" spans="1:17" ht="18" x14ac:dyDescent="0.2">
      <c r="A12" s="2">
        <v>5</v>
      </c>
      <c r="B12" s="2">
        <v>318</v>
      </c>
      <c r="C12" s="3">
        <v>1500</v>
      </c>
      <c r="D12" s="2">
        <f t="shared" si="0"/>
        <v>15</v>
      </c>
      <c r="E12" s="2">
        <f t="shared" si="1"/>
        <v>4770</v>
      </c>
      <c r="F12" s="2">
        <f t="shared" si="2"/>
        <v>31067</v>
      </c>
    </row>
    <row r="13" spans="1:17" ht="18" x14ac:dyDescent="0.2">
      <c r="A13" s="2">
        <v>6</v>
      </c>
      <c r="B13" s="2">
        <v>254</v>
      </c>
      <c r="C13" s="3">
        <v>750</v>
      </c>
      <c r="D13" s="2">
        <f t="shared" si="0"/>
        <v>7.5</v>
      </c>
      <c r="E13" s="2">
        <f t="shared" si="1"/>
        <v>1905</v>
      </c>
      <c r="F13" s="2">
        <f t="shared" si="2"/>
        <v>32972</v>
      </c>
    </row>
    <row r="14" spans="1:17" ht="18" x14ac:dyDescent="0.2">
      <c r="A14" s="2">
        <v>7</v>
      </c>
      <c r="B14" s="2">
        <v>304</v>
      </c>
      <c r="C14" s="3">
        <v>850</v>
      </c>
      <c r="D14" s="2">
        <f t="shared" si="0"/>
        <v>8.5</v>
      </c>
      <c r="E14" s="2">
        <f t="shared" si="1"/>
        <v>2584</v>
      </c>
      <c r="F14" s="2">
        <f t="shared" si="2"/>
        <v>35556</v>
      </c>
    </row>
    <row r="15" spans="1:17" ht="18" x14ac:dyDescent="0.2">
      <c r="A15" s="2">
        <v>8</v>
      </c>
      <c r="B15" s="2">
        <v>314</v>
      </c>
      <c r="C15" s="3">
        <v>550</v>
      </c>
      <c r="D15" s="2">
        <f t="shared" si="0"/>
        <v>5.5</v>
      </c>
      <c r="E15" s="2">
        <f t="shared" si="1"/>
        <v>1727</v>
      </c>
      <c r="F15" s="2">
        <f t="shared" si="2"/>
        <v>37283</v>
      </c>
    </row>
    <row r="16" spans="1:17" ht="18" x14ac:dyDescent="0.2">
      <c r="A16" s="2">
        <v>9</v>
      </c>
      <c r="B16" s="2">
        <v>301</v>
      </c>
      <c r="C16" s="3">
        <v>1000</v>
      </c>
      <c r="D16" s="2">
        <f t="shared" si="0"/>
        <v>10</v>
      </c>
      <c r="E16" s="2">
        <f t="shared" si="1"/>
        <v>3010</v>
      </c>
      <c r="F16" s="2">
        <f t="shared" si="2"/>
        <v>40293</v>
      </c>
    </row>
    <row r="17" spans="1:6" ht="18" x14ac:dyDescent="0.2">
      <c r="A17" s="2">
        <v>10</v>
      </c>
      <c r="B17" s="2">
        <v>294</v>
      </c>
      <c r="C17" s="3">
        <v>800</v>
      </c>
      <c r="D17" s="2">
        <f t="shared" si="0"/>
        <v>8</v>
      </c>
      <c r="E17" s="2">
        <f t="shared" si="1"/>
        <v>2352</v>
      </c>
      <c r="F17" s="2">
        <f t="shared" si="2"/>
        <v>42645</v>
      </c>
    </row>
    <row r="18" spans="1:6" ht="18" x14ac:dyDescent="0.2">
      <c r="A18" s="2">
        <v>11</v>
      </c>
      <c r="B18" s="2">
        <v>290</v>
      </c>
      <c r="C18" s="3">
        <v>1200</v>
      </c>
      <c r="D18" s="2">
        <f t="shared" si="0"/>
        <v>12</v>
      </c>
      <c r="E18" s="2">
        <f t="shared" si="1"/>
        <v>3480</v>
      </c>
      <c r="F18" s="2">
        <f t="shared" si="2"/>
        <v>46125</v>
      </c>
    </row>
    <row r="19" spans="1:6" ht="18" x14ac:dyDescent="0.2">
      <c r="A19" s="2">
        <v>12</v>
      </c>
      <c r="B19" s="2">
        <v>242</v>
      </c>
      <c r="C19" s="3">
        <v>790</v>
      </c>
      <c r="D19" s="2">
        <f t="shared" si="0"/>
        <v>7.9</v>
      </c>
      <c r="E19" s="2">
        <f t="shared" si="1"/>
        <v>1911.8000000000002</v>
      </c>
      <c r="F19" s="2">
        <f t="shared" si="2"/>
        <v>48036.800000000003</v>
      </c>
    </row>
    <row r="20" spans="1:6" ht="18" x14ac:dyDescent="0.2">
      <c r="A20" s="2">
        <v>13</v>
      </c>
      <c r="B20" s="2">
        <v>303</v>
      </c>
      <c r="C20" s="3">
        <v>1500</v>
      </c>
      <c r="D20" s="2">
        <f t="shared" si="0"/>
        <v>15</v>
      </c>
      <c r="E20" s="2">
        <f t="shared" si="1"/>
        <v>4545</v>
      </c>
      <c r="F20" s="2">
        <f t="shared" si="2"/>
        <v>52581.8</v>
      </c>
    </row>
    <row r="21" spans="1:6" ht="18" x14ac:dyDescent="0.2">
      <c r="A21" s="2">
        <v>14</v>
      </c>
      <c r="B21" s="2">
        <v>260</v>
      </c>
      <c r="C21" s="3">
        <v>1100</v>
      </c>
      <c r="D21" s="2">
        <f t="shared" si="0"/>
        <v>11</v>
      </c>
      <c r="E21" s="2">
        <f t="shared" si="1"/>
        <v>2860</v>
      </c>
      <c r="F21" s="2">
        <f t="shared" si="2"/>
        <v>55441.8</v>
      </c>
    </row>
    <row r="22" spans="1:6" ht="18" x14ac:dyDescent="0.2">
      <c r="A22" s="2">
        <v>15</v>
      </c>
      <c r="B22" s="2">
        <v>1083</v>
      </c>
      <c r="C22" s="3">
        <v>725</v>
      </c>
      <c r="D22" s="2">
        <f t="shared" si="0"/>
        <v>7.25</v>
      </c>
      <c r="E22" s="2">
        <f t="shared" si="1"/>
        <v>7851.75</v>
      </c>
      <c r="F22" s="2">
        <f t="shared" si="2"/>
        <v>63293.55</v>
      </c>
    </row>
    <row r="23" spans="1:6" ht="18" x14ac:dyDescent="0.2">
      <c r="A23" s="2">
        <v>16</v>
      </c>
      <c r="B23" s="2">
        <v>740</v>
      </c>
      <c r="C23" s="3">
        <v>1500</v>
      </c>
      <c r="D23" s="2">
        <f t="shared" si="0"/>
        <v>15</v>
      </c>
      <c r="E23" s="2">
        <f t="shared" si="1"/>
        <v>11100</v>
      </c>
      <c r="F23" s="2">
        <f t="shared" si="2"/>
        <v>74393.55</v>
      </c>
    </row>
    <row r="24" spans="1:6" ht="18" x14ac:dyDescent="0.2">
      <c r="A24" s="2" t="s">
        <v>7</v>
      </c>
      <c r="B24" s="2">
        <f>AVERAGE(B8:B23)</f>
        <v>416.6875</v>
      </c>
      <c r="C24" s="2"/>
      <c r="D24" s="2"/>
      <c r="E24" s="2"/>
      <c r="F24" s="2"/>
    </row>
    <row r="25" spans="1:6" ht="18" x14ac:dyDescent="0.2">
      <c r="A25" s="2"/>
      <c r="B25" s="2"/>
      <c r="C25" s="2"/>
      <c r="D25" s="2" t="s">
        <v>8</v>
      </c>
      <c r="E25" s="2">
        <f>AVERAGE(E8:E23)</f>
        <v>4643.9718750000002</v>
      </c>
      <c r="F25" s="2"/>
    </row>
    <row r="26" spans="1:6" ht="18" x14ac:dyDescent="0.2">
      <c r="A26" s="2"/>
      <c r="B26" s="2"/>
    </row>
    <row r="27" spans="1:6" ht="18" x14ac:dyDescent="0.2">
      <c r="D27" s="4" t="s">
        <v>9</v>
      </c>
      <c r="E27" s="4">
        <f>GEOMEAN(F8:F23)</f>
        <v>37594.993907544456</v>
      </c>
    </row>
  </sheetData>
  <mergeCells count="2">
    <mergeCell ref="A6:F6"/>
    <mergeCell ref="B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2021-01-23T21:08:45Z</dcterms:created>
  <dcterms:modified xsi:type="dcterms:W3CDTF">2021-01-24T11:24:58Z</dcterms:modified>
</cp:coreProperties>
</file>