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2"/>
  <workbookPr/>
  <mc:AlternateContent xmlns:mc="http://schemas.openxmlformats.org/markup-compatibility/2006">
    <mc:Choice Requires="x15">
      <x15ac:absPath xmlns:x15ac="http://schemas.microsoft.com/office/spreadsheetml/2010/11/ac" url="C:\Users\00104397\OneDrive - The University of Western Australia\Namba final submission files\Namba\"/>
    </mc:Choice>
  </mc:AlternateContent>
  <xr:revisionPtr revIDLastSave="6" documentId="11_BC0216387DAAD2685D29AE20972CCAEA53B6C08B" xr6:coauthVersionLast="46" xr6:coauthVersionMax="46" xr10:uidLastSave="{37096941-583E-4888-A10A-12D5CEA87C70}"/>
  <bookViews>
    <workbookView xWindow="0" yWindow="0" windowWidth="14430" windowHeight="12300" activeTab="1" xr2:uid="{00000000-000D-0000-FFFF-FFFF00000000}"/>
  </bookViews>
  <sheets>
    <sheet name="CalculatingContRanges" sheetId="1" r:id="rId1"/>
    <sheet name="ContinuousData_XML" sheetId="4" r:id="rId2"/>
    <sheet name="ContinousTNTmatrix" sheetId="7" r:id="rId3"/>
    <sheet name="Discrete_Matrices" sheetId="6" r:id="rId4"/>
    <sheet name="SpecimenList_incGekkota" sheetId="8" r:id="rId5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6" l="1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AY102" i="4"/>
  <c r="AY103" i="4"/>
  <c r="AY104" i="4"/>
  <c r="AY105" i="4"/>
  <c r="AY106" i="4"/>
  <c r="AY107" i="4"/>
  <c r="AY108" i="4"/>
  <c r="AY109" i="4"/>
  <c r="AY110" i="4"/>
  <c r="AY111" i="4"/>
  <c r="AY112" i="4"/>
  <c r="AY113" i="4"/>
  <c r="AY114" i="4"/>
  <c r="AY115" i="4"/>
  <c r="AY116" i="4"/>
  <c r="AY117" i="4"/>
  <c r="AY118" i="4"/>
  <c r="AY119" i="4"/>
  <c r="AY120" i="4"/>
  <c r="AY121" i="4"/>
  <c r="AY122" i="4"/>
  <c r="AY123" i="4"/>
  <c r="AY124" i="4"/>
  <c r="AY125" i="4"/>
  <c r="AY126" i="4"/>
  <c r="AY127" i="4"/>
  <c r="AY128" i="4"/>
  <c r="AY129" i="4"/>
  <c r="AY130" i="4"/>
  <c r="AY131" i="4"/>
  <c r="AY132" i="4"/>
  <c r="AY133" i="4"/>
  <c r="AY134" i="4"/>
  <c r="AY135" i="4"/>
  <c r="AY136" i="4"/>
  <c r="AY137" i="4"/>
  <c r="AY138" i="4"/>
  <c r="AY139" i="4"/>
  <c r="AY140" i="4"/>
  <c r="AY141" i="4"/>
  <c r="AY142" i="4"/>
  <c r="AY143" i="4"/>
  <c r="AY144" i="4"/>
  <c r="AY145" i="4"/>
  <c r="AY146" i="4"/>
  <c r="AY147" i="4"/>
  <c r="AY148" i="4"/>
  <c r="AX102" i="4"/>
  <c r="AX103" i="4"/>
  <c r="AX104" i="4"/>
  <c r="AX105" i="4"/>
  <c r="AX106" i="4"/>
  <c r="AX107" i="4"/>
  <c r="AX108" i="4"/>
  <c r="AX109" i="4"/>
  <c r="AX110" i="4"/>
  <c r="AX111" i="4"/>
  <c r="AX112" i="4"/>
  <c r="AX113" i="4"/>
  <c r="AX114" i="4"/>
  <c r="AX115" i="4"/>
  <c r="AX116" i="4"/>
  <c r="AX117" i="4"/>
  <c r="AX118" i="4"/>
  <c r="AX119" i="4"/>
  <c r="AX120" i="4"/>
  <c r="AX121" i="4"/>
  <c r="AX122" i="4"/>
  <c r="AX123" i="4"/>
  <c r="AX124" i="4"/>
  <c r="AX125" i="4"/>
  <c r="AX126" i="4"/>
  <c r="AX127" i="4"/>
  <c r="AX128" i="4"/>
  <c r="AX129" i="4"/>
  <c r="AX130" i="4"/>
  <c r="AX131" i="4"/>
  <c r="AX132" i="4"/>
  <c r="AX133" i="4"/>
  <c r="AX134" i="4"/>
  <c r="AX135" i="4"/>
  <c r="AX136" i="4"/>
  <c r="AX137" i="4"/>
  <c r="AX138" i="4"/>
  <c r="AX139" i="4"/>
  <c r="AX140" i="4"/>
  <c r="AX141" i="4"/>
  <c r="AX142" i="4"/>
  <c r="AX143" i="4"/>
  <c r="AX144" i="4"/>
  <c r="AX145" i="4"/>
  <c r="AX146" i="4"/>
  <c r="AX147" i="4"/>
  <c r="AX148" i="4"/>
  <c r="AW102" i="4"/>
  <c r="AW103" i="4"/>
  <c r="AW104" i="4"/>
  <c r="AW105" i="4"/>
  <c r="AW106" i="4"/>
  <c r="AW107" i="4"/>
  <c r="AW108" i="4"/>
  <c r="AW109" i="4"/>
  <c r="AW110" i="4"/>
  <c r="AW111" i="4"/>
  <c r="AW112" i="4"/>
  <c r="AW113" i="4"/>
  <c r="AW114" i="4"/>
  <c r="AW115" i="4"/>
  <c r="AW116" i="4"/>
  <c r="AW117" i="4"/>
  <c r="AW118" i="4"/>
  <c r="AW119" i="4"/>
  <c r="AW120" i="4"/>
  <c r="AW121" i="4"/>
  <c r="AW122" i="4"/>
  <c r="AW123" i="4"/>
  <c r="AW124" i="4"/>
  <c r="AW125" i="4"/>
  <c r="AW126" i="4"/>
  <c r="AW127" i="4"/>
  <c r="AW128" i="4"/>
  <c r="AW129" i="4"/>
  <c r="AW130" i="4"/>
  <c r="AW131" i="4"/>
  <c r="AW132" i="4"/>
  <c r="AW133" i="4"/>
  <c r="AW134" i="4"/>
  <c r="AW135" i="4"/>
  <c r="AW136" i="4"/>
  <c r="AW137" i="4"/>
  <c r="AW138" i="4"/>
  <c r="AW139" i="4"/>
  <c r="AW140" i="4"/>
  <c r="AW141" i="4"/>
  <c r="AW142" i="4"/>
  <c r="AW143" i="4"/>
  <c r="AW144" i="4"/>
  <c r="AW145" i="4"/>
  <c r="AW146" i="4"/>
  <c r="AW147" i="4"/>
  <c r="AW148" i="4"/>
  <c r="AV102" i="4"/>
  <c r="AV103" i="4"/>
  <c r="AV104" i="4"/>
  <c r="AV105" i="4"/>
  <c r="AV106" i="4"/>
  <c r="AV107" i="4"/>
  <c r="AV108" i="4"/>
  <c r="AV109" i="4"/>
  <c r="AV110" i="4"/>
  <c r="AV111" i="4"/>
  <c r="AV112" i="4"/>
  <c r="AV113" i="4"/>
  <c r="AV114" i="4"/>
  <c r="AV115" i="4"/>
  <c r="AV116" i="4"/>
  <c r="AV117" i="4"/>
  <c r="AV118" i="4"/>
  <c r="AV119" i="4"/>
  <c r="AV120" i="4"/>
  <c r="AV121" i="4"/>
  <c r="AV122" i="4"/>
  <c r="AV123" i="4"/>
  <c r="AV124" i="4"/>
  <c r="AV125" i="4"/>
  <c r="AV126" i="4"/>
  <c r="AV127" i="4"/>
  <c r="AV128" i="4"/>
  <c r="AV129" i="4"/>
  <c r="AV130" i="4"/>
  <c r="AV131" i="4"/>
  <c r="AV132" i="4"/>
  <c r="AV133" i="4"/>
  <c r="AV134" i="4"/>
  <c r="AV135" i="4"/>
  <c r="AV136" i="4"/>
  <c r="AV137" i="4"/>
  <c r="AV138" i="4"/>
  <c r="AV139" i="4"/>
  <c r="AV140" i="4"/>
  <c r="AV141" i="4"/>
  <c r="AV142" i="4"/>
  <c r="AV143" i="4"/>
  <c r="AV144" i="4"/>
  <c r="AV145" i="4"/>
  <c r="AV146" i="4"/>
  <c r="AV147" i="4"/>
  <c r="AV148" i="4"/>
  <c r="AU102" i="4"/>
  <c r="AU103" i="4"/>
  <c r="AU104" i="4"/>
  <c r="AU105" i="4"/>
  <c r="AU106" i="4"/>
  <c r="AU107" i="4"/>
  <c r="AU108" i="4"/>
  <c r="AU109" i="4"/>
  <c r="AU110" i="4"/>
  <c r="AU111" i="4"/>
  <c r="AU112" i="4"/>
  <c r="AU113" i="4"/>
  <c r="AU114" i="4"/>
  <c r="AU115" i="4"/>
  <c r="AU116" i="4"/>
  <c r="AU117" i="4"/>
  <c r="AU118" i="4"/>
  <c r="AU119" i="4"/>
  <c r="AU120" i="4"/>
  <c r="AU121" i="4"/>
  <c r="AU122" i="4"/>
  <c r="AU123" i="4"/>
  <c r="AU124" i="4"/>
  <c r="AU125" i="4"/>
  <c r="AU126" i="4"/>
  <c r="AU127" i="4"/>
  <c r="AU128" i="4"/>
  <c r="AU129" i="4"/>
  <c r="AU130" i="4"/>
  <c r="AU131" i="4"/>
  <c r="AU132" i="4"/>
  <c r="AU133" i="4"/>
  <c r="AU134" i="4"/>
  <c r="AU135" i="4"/>
  <c r="AU136" i="4"/>
  <c r="AU137" i="4"/>
  <c r="AU138" i="4"/>
  <c r="AU139" i="4"/>
  <c r="AU140" i="4"/>
  <c r="AU141" i="4"/>
  <c r="AU142" i="4"/>
  <c r="AU143" i="4"/>
  <c r="AU144" i="4"/>
  <c r="AU145" i="4"/>
  <c r="AU146" i="4"/>
  <c r="AU147" i="4"/>
  <c r="AU148" i="4"/>
  <c r="AT102" i="4"/>
  <c r="AT103" i="4"/>
  <c r="AT104" i="4"/>
  <c r="AT105" i="4"/>
  <c r="AT106" i="4"/>
  <c r="AT107" i="4"/>
  <c r="AT108" i="4"/>
  <c r="AT109" i="4"/>
  <c r="AT110" i="4"/>
  <c r="AT111" i="4"/>
  <c r="AT112" i="4"/>
  <c r="AT113" i="4"/>
  <c r="AT114" i="4"/>
  <c r="AT115" i="4"/>
  <c r="AT116" i="4"/>
  <c r="AT117" i="4"/>
  <c r="AT118" i="4"/>
  <c r="AT119" i="4"/>
  <c r="AT120" i="4"/>
  <c r="AT121" i="4"/>
  <c r="AT122" i="4"/>
  <c r="AT123" i="4"/>
  <c r="AT124" i="4"/>
  <c r="AT125" i="4"/>
  <c r="AT126" i="4"/>
  <c r="AT127" i="4"/>
  <c r="AT128" i="4"/>
  <c r="AT129" i="4"/>
  <c r="AT130" i="4"/>
  <c r="AT131" i="4"/>
  <c r="AT132" i="4"/>
  <c r="AT133" i="4"/>
  <c r="AT134" i="4"/>
  <c r="AT135" i="4"/>
  <c r="AT136" i="4"/>
  <c r="AT137" i="4"/>
  <c r="AT138" i="4"/>
  <c r="AT139" i="4"/>
  <c r="AT140" i="4"/>
  <c r="AT141" i="4"/>
  <c r="AT142" i="4"/>
  <c r="AT143" i="4"/>
  <c r="AT144" i="4"/>
  <c r="AT145" i="4"/>
  <c r="AT146" i="4"/>
  <c r="AT147" i="4"/>
  <c r="AT148" i="4"/>
  <c r="AS102" i="4"/>
  <c r="AS103" i="4"/>
  <c r="AS104" i="4"/>
  <c r="AS105" i="4"/>
  <c r="AS106" i="4"/>
  <c r="AS107" i="4"/>
  <c r="AS108" i="4"/>
  <c r="AS109" i="4"/>
  <c r="AS110" i="4"/>
  <c r="AS111" i="4"/>
  <c r="AS112" i="4"/>
  <c r="AS113" i="4"/>
  <c r="AS114" i="4"/>
  <c r="AS115" i="4"/>
  <c r="AS116" i="4"/>
  <c r="AS117" i="4"/>
  <c r="AS118" i="4"/>
  <c r="AS119" i="4"/>
  <c r="AS120" i="4"/>
  <c r="AS121" i="4"/>
  <c r="AS122" i="4"/>
  <c r="AS123" i="4"/>
  <c r="AS124" i="4"/>
  <c r="AS125" i="4"/>
  <c r="AS126" i="4"/>
  <c r="AS127" i="4"/>
  <c r="AS128" i="4"/>
  <c r="AS129" i="4"/>
  <c r="AS130" i="4"/>
  <c r="AS131" i="4"/>
  <c r="AS132" i="4"/>
  <c r="AS133" i="4"/>
  <c r="AS134" i="4"/>
  <c r="AS135" i="4"/>
  <c r="AS136" i="4"/>
  <c r="AS137" i="4"/>
  <c r="AS138" i="4"/>
  <c r="AS139" i="4"/>
  <c r="AS140" i="4"/>
  <c r="AS141" i="4"/>
  <c r="AS142" i="4"/>
  <c r="AS143" i="4"/>
  <c r="AS144" i="4"/>
  <c r="AS145" i="4"/>
  <c r="AS146" i="4"/>
  <c r="AS147" i="4"/>
  <c r="AS148" i="4"/>
  <c r="AR102" i="4"/>
  <c r="AR103" i="4"/>
  <c r="AR104" i="4"/>
  <c r="AR105" i="4"/>
  <c r="AR106" i="4"/>
  <c r="AR107" i="4"/>
  <c r="AR108" i="4"/>
  <c r="AR109" i="4"/>
  <c r="AR110" i="4"/>
  <c r="AR111" i="4"/>
  <c r="AR112" i="4"/>
  <c r="AR113" i="4"/>
  <c r="AR114" i="4"/>
  <c r="AR115" i="4"/>
  <c r="AR116" i="4"/>
  <c r="AR117" i="4"/>
  <c r="AR118" i="4"/>
  <c r="AR119" i="4"/>
  <c r="AR120" i="4"/>
  <c r="AR121" i="4"/>
  <c r="AR122" i="4"/>
  <c r="AR123" i="4"/>
  <c r="AR124" i="4"/>
  <c r="AR125" i="4"/>
  <c r="AR126" i="4"/>
  <c r="AR127" i="4"/>
  <c r="AR128" i="4"/>
  <c r="AR129" i="4"/>
  <c r="AR130" i="4"/>
  <c r="AR131" i="4"/>
  <c r="AR132" i="4"/>
  <c r="AR133" i="4"/>
  <c r="AR134" i="4"/>
  <c r="AR135" i="4"/>
  <c r="AR136" i="4"/>
  <c r="AR137" i="4"/>
  <c r="AR138" i="4"/>
  <c r="AR139" i="4"/>
  <c r="AR140" i="4"/>
  <c r="AR141" i="4"/>
  <c r="AR142" i="4"/>
  <c r="AR143" i="4"/>
  <c r="AR144" i="4"/>
  <c r="AR145" i="4"/>
  <c r="AR146" i="4"/>
  <c r="AR147" i="4"/>
  <c r="AR148" i="4"/>
  <c r="AP102" i="4"/>
  <c r="AP103" i="4"/>
  <c r="AP104" i="4"/>
  <c r="AP105" i="4"/>
  <c r="AP106" i="4"/>
  <c r="AP107" i="4"/>
  <c r="AP108" i="4"/>
  <c r="AP109" i="4"/>
  <c r="AP110" i="4"/>
  <c r="AP111" i="4"/>
  <c r="AP112" i="4"/>
  <c r="AP113" i="4"/>
  <c r="AP114" i="4"/>
  <c r="AP115" i="4"/>
  <c r="AP116" i="4"/>
  <c r="AP117" i="4"/>
  <c r="AP118" i="4"/>
  <c r="AP119" i="4"/>
  <c r="AP120" i="4"/>
  <c r="AP121" i="4"/>
  <c r="AP122" i="4"/>
  <c r="AP123" i="4"/>
  <c r="AP124" i="4"/>
  <c r="AP125" i="4"/>
  <c r="AP126" i="4"/>
  <c r="AP127" i="4"/>
  <c r="AP128" i="4"/>
  <c r="AP129" i="4"/>
  <c r="AP130" i="4"/>
  <c r="AP131" i="4"/>
  <c r="AP132" i="4"/>
  <c r="AP133" i="4"/>
  <c r="AP134" i="4"/>
  <c r="AP135" i="4"/>
  <c r="AP136" i="4"/>
  <c r="AP137" i="4"/>
  <c r="AP138" i="4"/>
  <c r="AP139" i="4"/>
  <c r="AP140" i="4"/>
  <c r="AP141" i="4"/>
  <c r="AP142" i="4"/>
  <c r="AP143" i="4"/>
  <c r="AP144" i="4"/>
  <c r="AP145" i="4"/>
  <c r="AP146" i="4"/>
  <c r="AP147" i="4"/>
  <c r="AP148" i="4"/>
  <c r="AO102" i="4"/>
  <c r="AO103" i="4"/>
  <c r="AO104" i="4"/>
  <c r="AO105" i="4"/>
  <c r="AO106" i="4"/>
  <c r="AO107" i="4"/>
  <c r="AO108" i="4"/>
  <c r="AO109" i="4"/>
  <c r="AO110" i="4"/>
  <c r="AO111" i="4"/>
  <c r="AO112" i="4"/>
  <c r="AO113" i="4"/>
  <c r="AO114" i="4"/>
  <c r="AO115" i="4"/>
  <c r="AO116" i="4"/>
  <c r="AO117" i="4"/>
  <c r="AO118" i="4"/>
  <c r="AO119" i="4"/>
  <c r="AO120" i="4"/>
  <c r="AO121" i="4"/>
  <c r="AO122" i="4"/>
  <c r="AO123" i="4"/>
  <c r="AO124" i="4"/>
  <c r="AO125" i="4"/>
  <c r="AO126" i="4"/>
  <c r="AO127" i="4"/>
  <c r="AO128" i="4"/>
  <c r="AO129" i="4"/>
  <c r="AO130" i="4"/>
  <c r="AO131" i="4"/>
  <c r="AO132" i="4"/>
  <c r="AO133" i="4"/>
  <c r="AO134" i="4"/>
  <c r="AO135" i="4"/>
  <c r="AO136" i="4"/>
  <c r="AO137" i="4"/>
  <c r="AO138" i="4"/>
  <c r="AO139" i="4"/>
  <c r="AO140" i="4"/>
  <c r="AO141" i="4"/>
  <c r="AO142" i="4"/>
  <c r="AO143" i="4"/>
  <c r="AO144" i="4"/>
  <c r="AO145" i="4"/>
  <c r="AO146" i="4"/>
  <c r="AO147" i="4"/>
  <c r="AO148" i="4"/>
  <c r="AN102" i="4"/>
  <c r="AN103" i="4"/>
  <c r="AN104" i="4"/>
  <c r="AN105" i="4"/>
  <c r="AN106" i="4"/>
  <c r="AN107" i="4"/>
  <c r="AN108" i="4"/>
  <c r="AN109" i="4"/>
  <c r="AN110" i="4"/>
  <c r="AN111" i="4"/>
  <c r="AN112" i="4"/>
  <c r="AN113" i="4"/>
  <c r="AN114" i="4"/>
  <c r="AN115" i="4"/>
  <c r="AN116" i="4"/>
  <c r="AN117" i="4"/>
  <c r="AN118" i="4"/>
  <c r="AN119" i="4"/>
  <c r="AN120" i="4"/>
  <c r="AN121" i="4"/>
  <c r="AN122" i="4"/>
  <c r="AN123" i="4"/>
  <c r="AN124" i="4"/>
  <c r="AN125" i="4"/>
  <c r="AN126" i="4"/>
  <c r="AN127" i="4"/>
  <c r="AN128" i="4"/>
  <c r="AN129" i="4"/>
  <c r="AN130" i="4"/>
  <c r="AN131" i="4"/>
  <c r="AN132" i="4"/>
  <c r="AN133" i="4"/>
  <c r="AN134" i="4"/>
  <c r="AN135" i="4"/>
  <c r="AN136" i="4"/>
  <c r="AN137" i="4"/>
  <c r="AN138" i="4"/>
  <c r="AN139" i="4"/>
  <c r="AN140" i="4"/>
  <c r="AN141" i="4"/>
  <c r="AN142" i="4"/>
  <c r="AN143" i="4"/>
  <c r="AN144" i="4"/>
  <c r="AN145" i="4"/>
  <c r="AN146" i="4"/>
  <c r="AN147" i="4"/>
  <c r="AN148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119" i="4"/>
  <c r="AM120" i="4"/>
  <c r="AM121" i="4"/>
  <c r="AM122" i="4"/>
  <c r="AM123" i="4"/>
  <c r="AM124" i="4"/>
  <c r="AM125" i="4"/>
  <c r="AM126" i="4"/>
  <c r="AM127" i="4"/>
  <c r="AM128" i="4"/>
  <c r="AM129" i="4"/>
  <c r="AM130" i="4"/>
  <c r="AM131" i="4"/>
  <c r="AM132" i="4"/>
  <c r="AM133" i="4"/>
  <c r="AM134" i="4"/>
  <c r="AM135" i="4"/>
  <c r="AM136" i="4"/>
  <c r="AM137" i="4"/>
  <c r="AM138" i="4"/>
  <c r="AM139" i="4"/>
  <c r="AM140" i="4"/>
  <c r="AM141" i="4"/>
  <c r="AM142" i="4"/>
  <c r="AM143" i="4"/>
  <c r="AM144" i="4"/>
  <c r="AM145" i="4"/>
  <c r="AM146" i="4"/>
  <c r="AM147" i="4"/>
  <c r="AM148" i="4"/>
  <c r="AL102" i="4"/>
  <c r="AL103" i="4"/>
  <c r="AL104" i="4"/>
  <c r="AL105" i="4"/>
  <c r="AL106" i="4"/>
  <c r="AL107" i="4"/>
  <c r="AL108" i="4"/>
  <c r="AL109" i="4"/>
  <c r="AL110" i="4"/>
  <c r="AL111" i="4"/>
  <c r="AL112" i="4"/>
  <c r="AL113" i="4"/>
  <c r="AL114" i="4"/>
  <c r="AL115" i="4"/>
  <c r="AL116" i="4"/>
  <c r="AL117" i="4"/>
  <c r="AL118" i="4"/>
  <c r="AL119" i="4"/>
  <c r="AL120" i="4"/>
  <c r="AL121" i="4"/>
  <c r="AL122" i="4"/>
  <c r="AL123" i="4"/>
  <c r="AL124" i="4"/>
  <c r="AL125" i="4"/>
  <c r="AL126" i="4"/>
  <c r="AL127" i="4"/>
  <c r="AL128" i="4"/>
  <c r="AL129" i="4"/>
  <c r="AL130" i="4"/>
  <c r="AL131" i="4"/>
  <c r="AL132" i="4"/>
  <c r="AL133" i="4"/>
  <c r="AL134" i="4"/>
  <c r="AL135" i="4"/>
  <c r="AL136" i="4"/>
  <c r="AL137" i="4"/>
  <c r="AL138" i="4"/>
  <c r="AL139" i="4"/>
  <c r="AL140" i="4"/>
  <c r="AL141" i="4"/>
  <c r="AL142" i="4"/>
  <c r="AL143" i="4"/>
  <c r="AL144" i="4"/>
  <c r="AL145" i="4"/>
  <c r="AL146" i="4"/>
  <c r="AL147" i="4"/>
  <c r="AL148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4" i="4"/>
  <c r="AK125" i="4"/>
  <c r="AK126" i="4"/>
  <c r="AK127" i="4"/>
  <c r="AK128" i="4"/>
  <c r="AK129" i="4"/>
  <c r="AK130" i="4"/>
  <c r="AK131" i="4"/>
  <c r="AK132" i="4"/>
  <c r="AK133" i="4"/>
  <c r="AK134" i="4"/>
  <c r="AK135" i="4"/>
  <c r="AK136" i="4"/>
  <c r="AK137" i="4"/>
  <c r="AK138" i="4"/>
  <c r="AK139" i="4"/>
  <c r="AK140" i="4"/>
  <c r="AK141" i="4"/>
  <c r="AK142" i="4"/>
  <c r="AK143" i="4"/>
  <c r="AK144" i="4"/>
  <c r="AK145" i="4"/>
  <c r="AK146" i="4"/>
  <c r="AK147" i="4"/>
  <c r="AK148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I102" i="4"/>
  <c r="AI103" i="4"/>
  <c r="AI104" i="4"/>
  <c r="AI105" i="4"/>
  <c r="AI106" i="4"/>
  <c r="AI107" i="4"/>
  <c r="AI108" i="4"/>
  <c r="AI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I128" i="4"/>
  <c r="AI129" i="4"/>
  <c r="AI130" i="4"/>
  <c r="AI131" i="4"/>
  <c r="AI132" i="4"/>
  <c r="AI133" i="4"/>
  <c r="AI134" i="4"/>
  <c r="AI135" i="4"/>
  <c r="AI136" i="4"/>
  <c r="AI137" i="4"/>
  <c r="AI138" i="4"/>
  <c r="AI139" i="4"/>
  <c r="AI140" i="4"/>
  <c r="AI141" i="4"/>
  <c r="AI142" i="4"/>
  <c r="AI143" i="4"/>
  <c r="AI144" i="4"/>
  <c r="AI145" i="4"/>
  <c r="AI146" i="4"/>
  <c r="AI147" i="4"/>
  <c r="AI148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6" i="4"/>
  <c r="AG127" i="4"/>
  <c r="AG128" i="4"/>
  <c r="AG129" i="4"/>
  <c r="AG130" i="4"/>
  <c r="AG131" i="4"/>
  <c r="AG132" i="4"/>
  <c r="AG133" i="4"/>
  <c r="AG134" i="4"/>
  <c r="AG135" i="4"/>
  <c r="AG136" i="4"/>
  <c r="AG137" i="4"/>
  <c r="AG138" i="4"/>
  <c r="AG139" i="4"/>
  <c r="AG140" i="4"/>
  <c r="AG141" i="4"/>
  <c r="AG142" i="4"/>
  <c r="AG143" i="4"/>
  <c r="AG144" i="4"/>
  <c r="AG145" i="4"/>
  <c r="AG146" i="4"/>
  <c r="AG147" i="4"/>
  <c r="AG148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01" i="4"/>
  <c r="Q95" i="6" l="1"/>
  <c r="Q94" i="6"/>
  <c r="Q47" i="6"/>
  <c r="AX101" i="4"/>
  <c r="AY101" i="4"/>
  <c r="AO108" i="1"/>
  <c r="AK108" i="1"/>
  <c r="Y108" i="1"/>
  <c r="W108" i="1"/>
  <c r="N109" i="1"/>
  <c r="N108" i="1"/>
  <c r="H109" i="1"/>
  <c r="G108" i="1"/>
  <c r="H108" i="1"/>
  <c r="B109" i="1"/>
  <c r="B108" i="1"/>
  <c r="V105" i="1" l="1"/>
  <c r="V108" i="1" s="1"/>
  <c r="T106" i="1"/>
  <c r="T109" i="1" s="1"/>
  <c r="T105" i="1"/>
  <c r="T108" i="1" s="1"/>
  <c r="S106" i="1"/>
  <c r="S109" i="1" s="1"/>
  <c r="S105" i="1"/>
  <c r="S108" i="1" s="1"/>
  <c r="R106" i="1"/>
  <c r="R109" i="1" s="1"/>
  <c r="R105" i="1"/>
  <c r="R108" i="1" s="1"/>
  <c r="O106" i="1"/>
  <c r="O109" i="1" s="1"/>
  <c r="O105" i="1"/>
  <c r="O108" i="1" s="1"/>
  <c r="F105" i="1"/>
  <c r="F108" i="1" s="1"/>
  <c r="E105" i="1"/>
  <c r="E108" i="1" s="1"/>
  <c r="D105" i="1"/>
  <c r="D108" i="1" s="1"/>
  <c r="C106" i="1"/>
  <c r="C109" i="1" s="1"/>
  <c r="C105" i="1"/>
  <c r="C108" i="1" s="1"/>
  <c r="C107" i="1" l="1"/>
  <c r="AN101" i="4"/>
  <c r="AE101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AA102" i="4"/>
  <c r="AB102" i="4"/>
  <c r="AJ102" i="4"/>
  <c r="AQ102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AA103" i="4"/>
  <c r="AB103" i="4"/>
  <c r="AJ103" i="4"/>
  <c r="AQ103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AA104" i="4"/>
  <c r="AB104" i="4"/>
  <c r="AJ104" i="4"/>
  <c r="AQ104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AA105" i="4"/>
  <c r="AB105" i="4"/>
  <c r="AJ105" i="4"/>
  <c r="AQ105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AA106" i="4"/>
  <c r="AB106" i="4"/>
  <c r="AJ106" i="4"/>
  <c r="AQ106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AA107" i="4"/>
  <c r="AB107" i="4"/>
  <c r="AJ107" i="4"/>
  <c r="AQ107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AA108" i="4"/>
  <c r="AB108" i="4"/>
  <c r="AJ108" i="4"/>
  <c r="AQ108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AA109" i="4"/>
  <c r="AB109" i="4"/>
  <c r="AJ109" i="4"/>
  <c r="AQ109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AA110" i="4"/>
  <c r="AB110" i="4"/>
  <c r="AJ110" i="4"/>
  <c r="AQ110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AA111" i="4"/>
  <c r="AB111" i="4"/>
  <c r="AJ111" i="4"/>
  <c r="AQ111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AA112" i="4"/>
  <c r="AB112" i="4"/>
  <c r="AJ112" i="4"/>
  <c r="AQ112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AA113" i="4"/>
  <c r="AB113" i="4"/>
  <c r="AJ113" i="4"/>
  <c r="AQ113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AA114" i="4"/>
  <c r="AB114" i="4"/>
  <c r="AJ114" i="4"/>
  <c r="AQ114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AA115" i="4"/>
  <c r="AB115" i="4"/>
  <c r="AJ115" i="4"/>
  <c r="AQ115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AA116" i="4"/>
  <c r="AB116" i="4"/>
  <c r="AJ116" i="4"/>
  <c r="AQ116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AA117" i="4"/>
  <c r="AB117" i="4"/>
  <c r="AJ117" i="4"/>
  <c r="AQ117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AA118" i="4"/>
  <c r="AB118" i="4"/>
  <c r="AJ118" i="4"/>
  <c r="AQ118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AA119" i="4"/>
  <c r="AB119" i="4"/>
  <c r="AJ119" i="4"/>
  <c r="AQ119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AA120" i="4"/>
  <c r="AB120" i="4"/>
  <c r="AJ120" i="4"/>
  <c r="AQ120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AA121" i="4"/>
  <c r="AB121" i="4"/>
  <c r="AJ121" i="4"/>
  <c r="AQ121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AA122" i="4"/>
  <c r="AB122" i="4"/>
  <c r="AJ122" i="4"/>
  <c r="AQ122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AA123" i="4"/>
  <c r="AB123" i="4"/>
  <c r="AJ123" i="4"/>
  <c r="AQ123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AA124" i="4"/>
  <c r="AB124" i="4"/>
  <c r="AJ124" i="4"/>
  <c r="AQ124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A125" i="4"/>
  <c r="AB125" i="4"/>
  <c r="AJ125" i="4"/>
  <c r="AQ125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AA126" i="4"/>
  <c r="AB126" i="4"/>
  <c r="AJ126" i="4"/>
  <c r="AQ126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AA127" i="4"/>
  <c r="AB127" i="4"/>
  <c r="AJ127" i="4"/>
  <c r="AQ127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AA128" i="4"/>
  <c r="AB128" i="4"/>
  <c r="AJ128" i="4"/>
  <c r="AQ128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AA129" i="4"/>
  <c r="AB129" i="4"/>
  <c r="AJ129" i="4"/>
  <c r="AQ129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AA130" i="4"/>
  <c r="AB130" i="4"/>
  <c r="AJ130" i="4"/>
  <c r="AQ130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AA131" i="4"/>
  <c r="AB131" i="4"/>
  <c r="AJ131" i="4"/>
  <c r="AQ131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AA132" i="4"/>
  <c r="AB132" i="4"/>
  <c r="AJ132" i="4"/>
  <c r="AQ132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AA133" i="4"/>
  <c r="AB133" i="4"/>
  <c r="AJ133" i="4"/>
  <c r="AQ133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AA134" i="4"/>
  <c r="AB134" i="4"/>
  <c r="AJ134" i="4"/>
  <c r="AQ134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AA135" i="4"/>
  <c r="AB135" i="4"/>
  <c r="AJ135" i="4"/>
  <c r="AQ135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AA136" i="4"/>
  <c r="AB136" i="4"/>
  <c r="AJ136" i="4"/>
  <c r="AQ136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AA137" i="4"/>
  <c r="AB137" i="4"/>
  <c r="AJ137" i="4"/>
  <c r="AQ137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AA138" i="4"/>
  <c r="AB138" i="4"/>
  <c r="AJ138" i="4"/>
  <c r="AQ138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AA139" i="4"/>
  <c r="AB139" i="4"/>
  <c r="AJ139" i="4"/>
  <c r="AQ139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AA140" i="4"/>
  <c r="AB140" i="4"/>
  <c r="AJ140" i="4"/>
  <c r="AQ140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AA141" i="4"/>
  <c r="AB141" i="4"/>
  <c r="AJ141" i="4"/>
  <c r="AQ141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AA142" i="4"/>
  <c r="AB142" i="4"/>
  <c r="AJ142" i="4"/>
  <c r="AQ142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AA143" i="4"/>
  <c r="AB143" i="4"/>
  <c r="AJ143" i="4"/>
  <c r="AQ143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AA144" i="4"/>
  <c r="AB144" i="4"/>
  <c r="AJ144" i="4"/>
  <c r="AQ144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AA145" i="4"/>
  <c r="AB145" i="4"/>
  <c r="AJ145" i="4"/>
  <c r="AQ145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AA146" i="4"/>
  <c r="AB146" i="4"/>
  <c r="AJ146" i="4"/>
  <c r="AQ146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AA147" i="4"/>
  <c r="AB147" i="4"/>
  <c r="AJ147" i="4"/>
  <c r="AQ147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AA148" i="4"/>
  <c r="AB148" i="4"/>
  <c r="AJ148" i="4"/>
  <c r="AQ148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F101" i="4"/>
  <c r="AG101" i="4"/>
  <c r="AH101" i="4"/>
  <c r="AI101" i="4"/>
  <c r="AJ101" i="4"/>
  <c r="AK101" i="4"/>
  <c r="AL101" i="4"/>
  <c r="AM101" i="4"/>
  <c r="AO101" i="4"/>
  <c r="AP101" i="4"/>
  <c r="AQ101" i="4"/>
  <c r="AR101" i="4"/>
  <c r="AS101" i="4"/>
  <c r="AT101" i="4"/>
  <c r="AU101" i="4"/>
  <c r="AV101" i="4"/>
  <c r="AW101" i="4"/>
  <c r="G102" i="4"/>
  <c r="H102" i="4"/>
  <c r="G103" i="4"/>
  <c r="H103" i="4"/>
  <c r="G104" i="4"/>
  <c r="H104" i="4"/>
  <c r="G105" i="4"/>
  <c r="H105" i="4"/>
  <c r="G106" i="4"/>
  <c r="H106" i="4"/>
  <c r="G107" i="4"/>
  <c r="H107" i="4"/>
  <c r="G108" i="4"/>
  <c r="H108" i="4"/>
  <c r="G109" i="4"/>
  <c r="H109" i="4"/>
  <c r="G110" i="4"/>
  <c r="H110" i="4"/>
  <c r="G111" i="4"/>
  <c r="H111" i="4"/>
  <c r="G112" i="4"/>
  <c r="H112" i="4"/>
  <c r="G113" i="4"/>
  <c r="H113" i="4"/>
  <c r="G114" i="4"/>
  <c r="H114" i="4"/>
  <c r="G115" i="4"/>
  <c r="H115" i="4"/>
  <c r="G116" i="4"/>
  <c r="H116" i="4"/>
  <c r="G117" i="4"/>
  <c r="H117" i="4"/>
  <c r="G118" i="4"/>
  <c r="H118" i="4"/>
  <c r="G119" i="4"/>
  <c r="H119" i="4"/>
  <c r="G120" i="4"/>
  <c r="H120" i="4"/>
  <c r="G121" i="4"/>
  <c r="H121" i="4"/>
  <c r="G122" i="4"/>
  <c r="H122" i="4"/>
  <c r="G123" i="4"/>
  <c r="H123" i="4"/>
  <c r="G124" i="4"/>
  <c r="H124" i="4"/>
  <c r="G125" i="4"/>
  <c r="H125" i="4"/>
  <c r="G126" i="4"/>
  <c r="H126" i="4"/>
  <c r="G127" i="4"/>
  <c r="H127" i="4"/>
  <c r="G128" i="4"/>
  <c r="H128" i="4"/>
  <c r="G129" i="4"/>
  <c r="H129" i="4"/>
  <c r="G130" i="4"/>
  <c r="H130" i="4"/>
  <c r="G131" i="4"/>
  <c r="H131" i="4"/>
  <c r="G132" i="4"/>
  <c r="H132" i="4"/>
  <c r="G133" i="4"/>
  <c r="H133" i="4"/>
  <c r="G134" i="4"/>
  <c r="H134" i="4"/>
  <c r="G135" i="4"/>
  <c r="H135" i="4"/>
  <c r="G136" i="4"/>
  <c r="H136" i="4"/>
  <c r="G137" i="4"/>
  <c r="H137" i="4"/>
  <c r="G138" i="4"/>
  <c r="H138" i="4"/>
  <c r="G139" i="4"/>
  <c r="H139" i="4"/>
  <c r="G140" i="4"/>
  <c r="H140" i="4"/>
  <c r="G141" i="4"/>
  <c r="H141" i="4"/>
  <c r="G142" i="4"/>
  <c r="H142" i="4"/>
  <c r="G143" i="4"/>
  <c r="H143" i="4"/>
  <c r="G144" i="4"/>
  <c r="H144" i="4"/>
  <c r="G145" i="4"/>
  <c r="H145" i="4"/>
  <c r="G146" i="4"/>
  <c r="H146" i="4"/>
  <c r="G147" i="4"/>
  <c r="H147" i="4"/>
  <c r="G148" i="4"/>
  <c r="H148" i="4"/>
  <c r="H101" i="4"/>
  <c r="G101" i="4"/>
  <c r="E52" i="4"/>
  <c r="H50" i="1"/>
  <c r="C49" i="1"/>
  <c r="D49" i="1"/>
  <c r="E49" i="1"/>
  <c r="F49" i="1"/>
  <c r="G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B49" i="1"/>
  <c r="C50" i="1"/>
  <c r="D50" i="1"/>
  <c r="E50" i="1"/>
  <c r="F50" i="1"/>
  <c r="G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B50" i="1"/>
  <c r="AO97" i="1" l="1"/>
  <c r="AM97" i="1"/>
  <c r="W97" i="1"/>
  <c r="G97" i="1"/>
  <c r="D97" i="1"/>
  <c r="B97" i="1"/>
  <c r="B98" i="1"/>
  <c r="N97" i="1"/>
  <c r="N98" i="1"/>
  <c r="AK97" i="1"/>
  <c r="Y97" i="1"/>
  <c r="O97" i="1"/>
  <c r="O98" i="1"/>
  <c r="V97" i="1"/>
  <c r="T98" i="1"/>
  <c r="T97" i="1"/>
  <c r="S97" i="1"/>
  <c r="S98" i="1"/>
  <c r="F97" i="1"/>
  <c r="R98" i="1"/>
  <c r="R97" i="1"/>
  <c r="E97" i="1"/>
  <c r="P97" i="1"/>
  <c r="P98" i="1"/>
  <c r="C97" i="1"/>
  <c r="C98" i="1"/>
  <c r="H49" i="1"/>
  <c r="H98" i="1" l="1"/>
  <c r="H97" i="1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M59" i="1" l="1"/>
  <c r="M70" i="1"/>
  <c r="K72" i="1"/>
  <c r="U75" i="1"/>
  <c r="S76" i="1"/>
  <c r="G79" i="1"/>
  <c r="E81" i="1"/>
  <c r="O81" i="1"/>
  <c r="E82" i="1"/>
  <c r="M82" i="1"/>
  <c r="U83" i="1"/>
  <c r="K84" i="1"/>
  <c r="T84" i="1"/>
  <c r="E86" i="1"/>
  <c r="M86" i="1"/>
  <c r="U87" i="1"/>
  <c r="K88" i="1"/>
  <c r="S88" i="1"/>
  <c r="I89" i="1"/>
  <c r="Q89" i="1"/>
  <c r="G90" i="1"/>
  <c r="O90" i="1"/>
  <c r="E91" i="1"/>
  <c r="M91" i="1"/>
  <c r="U91" i="1"/>
  <c r="K92" i="1"/>
  <c r="S92" i="1"/>
  <c r="I93" i="1"/>
  <c r="Q93" i="1"/>
  <c r="G94" i="1"/>
  <c r="O94" i="1"/>
  <c r="S95" i="1"/>
  <c r="C56" i="1"/>
  <c r="C64" i="1"/>
  <c r="C72" i="1"/>
  <c r="C80" i="1"/>
  <c r="C88" i="1"/>
  <c r="C53" i="1"/>
  <c r="D62" i="1"/>
  <c r="E89" i="1"/>
  <c r="F75" i="1"/>
  <c r="G55" i="1"/>
  <c r="H54" i="1"/>
  <c r="I77" i="1"/>
  <c r="J65" i="1"/>
  <c r="K79" i="1"/>
  <c r="L64" i="1"/>
  <c r="M93" i="1"/>
  <c r="O76" i="1"/>
  <c r="P62" i="1"/>
  <c r="Q91" i="1"/>
  <c r="R53" i="1"/>
  <c r="S60" i="1"/>
  <c r="T72" i="1"/>
  <c r="U89" i="1"/>
  <c r="V90" i="1"/>
  <c r="W77" i="1"/>
  <c r="X80" i="1"/>
  <c r="Y83" i="1"/>
  <c r="AB72" i="1"/>
  <c r="AG59" i="1"/>
  <c r="AH67" i="1"/>
  <c r="AQ87" i="1"/>
  <c r="AU91" i="1"/>
  <c r="AV93" i="1"/>
  <c r="AW94" i="1"/>
  <c r="P54" i="1" l="1"/>
  <c r="C92" i="1"/>
  <c r="C76" i="1"/>
  <c r="C60" i="1"/>
  <c r="S94" i="1"/>
  <c r="U93" i="1"/>
  <c r="E93" i="1"/>
  <c r="G92" i="1"/>
  <c r="I91" i="1"/>
  <c r="K90" i="1"/>
  <c r="M89" i="1"/>
  <c r="O88" i="1"/>
  <c r="P87" i="1"/>
  <c r="I86" i="1"/>
  <c r="O84" i="1"/>
  <c r="P83" i="1"/>
  <c r="I82" i="1"/>
  <c r="K81" i="1"/>
  <c r="P78" i="1"/>
  <c r="K76" i="1"/>
  <c r="L71" i="1"/>
  <c r="T64" i="1"/>
  <c r="O58" i="1"/>
  <c r="X92" i="1"/>
  <c r="L87" i="1"/>
  <c r="L83" i="1"/>
  <c r="H78" i="1"/>
  <c r="H62" i="1"/>
  <c r="P57" i="1"/>
  <c r="P67" i="1"/>
  <c r="C84" i="1"/>
  <c r="C68" i="1"/>
  <c r="Q96" i="1"/>
  <c r="K94" i="1"/>
  <c r="O92" i="1"/>
  <c r="S90" i="1"/>
  <c r="G88" i="1"/>
  <c r="H87" i="1"/>
  <c r="S85" i="1"/>
  <c r="G84" i="1"/>
  <c r="H83" i="1"/>
  <c r="S81" i="1"/>
  <c r="O79" i="1"/>
  <c r="H74" i="1"/>
  <c r="O68" i="1"/>
  <c r="K60" i="1"/>
  <c r="O55" i="1"/>
  <c r="AT54" i="1"/>
  <c r="AT56" i="1"/>
  <c r="AT59" i="1"/>
  <c r="AT63" i="1"/>
  <c r="AT66" i="1"/>
  <c r="AT71" i="1"/>
  <c r="AT72" i="1"/>
  <c r="AT58" i="1"/>
  <c r="AT62" i="1"/>
  <c r="AT69" i="1"/>
  <c r="AT74" i="1"/>
  <c r="AT53" i="1"/>
  <c r="AT57" i="1"/>
  <c r="AT61" i="1"/>
  <c r="AT68" i="1"/>
  <c r="AT73" i="1"/>
  <c r="AT76" i="1"/>
  <c r="AT67" i="1"/>
  <c r="AT75" i="1"/>
  <c r="AT79" i="1"/>
  <c r="AT83" i="1"/>
  <c r="AT87" i="1"/>
  <c r="AT91" i="1"/>
  <c r="AT55" i="1"/>
  <c r="AT78" i="1"/>
  <c r="AT82" i="1"/>
  <c r="AT86" i="1"/>
  <c r="AT64" i="1"/>
  <c r="AT77" i="1"/>
  <c r="AT81" i="1"/>
  <c r="AT85" i="1"/>
  <c r="AT89" i="1"/>
  <c r="AT93" i="1"/>
  <c r="AT88" i="1"/>
  <c r="AT94" i="1"/>
  <c r="AT60" i="1"/>
  <c r="AT84" i="1"/>
  <c r="AT92" i="1"/>
  <c r="AT80" i="1"/>
  <c r="AT90" i="1"/>
  <c r="Z56" i="1"/>
  <c r="Z60" i="1"/>
  <c r="Z64" i="1"/>
  <c r="Z68" i="1"/>
  <c r="Z69" i="1"/>
  <c r="Z75" i="1"/>
  <c r="Z79" i="1"/>
  <c r="Z83" i="1"/>
  <c r="Z87" i="1"/>
  <c r="Z57" i="1"/>
  <c r="Z61" i="1"/>
  <c r="Z65" i="1"/>
  <c r="Z70" i="1"/>
  <c r="Z72" i="1"/>
  <c r="Z76" i="1"/>
  <c r="Z80" i="1"/>
  <c r="Z84" i="1"/>
  <c r="Z88" i="1"/>
  <c r="Z53" i="1"/>
  <c r="Z54" i="1"/>
  <c r="Z58" i="1"/>
  <c r="Z62" i="1"/>
  <c r="Z66" i="1"/>
  <c r="Z73" i="1"/>
  <c r="Z77" i="1"/>
  <c r="Z81" i="1"/>
  <c r="Z85" i="1"/>
  <c r="Z89" i="1"/>
  <c r="Z67" i="1"/>
  <c r="Z74" i="1"/>
  <c r="Z90" i="1"/>
  <c r="Z91" i="1"/>
  <c r="Z55" i="1"/>
  <c r="Z78" i="1"/>
  <c r="Z92" i="1"/>
  <c r="Z59" i="1"/>
  <c r="Z82" i="1"/>
  <c r="Z93" i="1"/>
  <c r="N53" i="1"/>
  <c r="N59" i="1"/>
  <c r="N66" i="1"/>
  <c r="N70" i="1"/>
  <c r="N76" i="1"/>
  <c r="N79" i="1"/>
  <c r="N54" i="1"/>
  <c r="N57" i="1"/>
  <c r="N62" i="1"/>
  <c r="N64" i="1"/>
  <c r="N67" i="1"/>
  <c r="N71" i="1"/>
  <c r="N74" i="1"/>
  <c r="N55" i="1"/>
  <c r="N58" i="1"/>
  <c r="N60" i="1"/>
  <c r="N68" i="1"/>
  <c r="N72" i="1"/>
  <c r="N77" i="1"/>
  <c r="B53" i="1"/>
  <c r="B88" i="1"/>
  <c r="B72" i="1"/>
  <c r="D87" i="1"/>
  <c r="R86" i="1"/>
  <c r="J85" i="1"/>
  <c r="F85" i="1"/>
  <c r="R66" i="1"/>
  <c r="J61" i="1"/>
  <c r="N56" i="1"/>
  <c r="Z95" i="1"/>
  <c r="AL56" i="1"/>
  <c r="AL59" i="1"/>
  <c r="AL63" i="1"/>
  <c r="AL66" i="1"/>
  <c r="AL70" i="1"/>
  <c r="AL72" i="1"/>
  <c r="AL75" i="1"/>
  <c r="AL54" i="1"/>
  <c r="AL58" i="1"/>
  <c r="AL62" i="1"/>
  <c r="AL69" i="1"/>
  <c r="AL71" i="1"/>
  <c r="AL74" i="1"/>
  <c r="AL61" i="1"/>
  <c r="AL68" i="1"/>
  <c r="AL76" i="1"/>
  <c r="AL53" i="1"/>
  <c r="AL64" i="1"/>
  <c r="AL79" i="1"/>
  <c r="AL83" i="1"/>
  <c r="AL87" i="1"/>
  <c r="AL91" i="1"/>
  <c r="AL60" i="1"/>
  <c r="AL78" i="1"/>
  <c r="AL82" i="1"/>
  <c r="AL86" i="1"/>
  <c r="AL57" i="1"/>
  <c r="AL67" i="1"/>
  <c r="AL77" i="1"/>
  <c r="AL81" i="1"/>
  <c r="AL85" i="1"/>
  <c r="AL89" i="1"/>
  <c r="AL93" i="1"/>
  <c r="AL84" i="1"/>
  <c r="AL88" i="1"/>
  <c r="AL94" i="1"/>
  <c r="AL55" i="1"/>
  <c r="AL73" i="1"/>
  <c r="AL80" i="1"/>
  <c r="AL92" i="1"/>
  <c r="AL90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66" i="1"/>
  <c r="AD68" i="1"/>
  <c r="AD70" i="1"/>
  <c r="AD67" i="1"/>
  <c r="AD69" i="1"/>
  <c r="AD71" i="1"/>
  <c r="R54" i="1"/>
  <c r="R57" i="1"/>
  <c r="R59" i="1"/>
  <c r="R67" i="1"/>
  <c r="R71" i="1"/>
  <c r="R76" i="1"/>
  <c r="R80" i="1"/>
  <c r="R55" i="1"/>
  <c r="R62" i="1"/>
  <c r="R64" i="1"/>
  <c r="R68" i="1"/>
  <c r="R72" i="1"/>
  <c r="R74" i="1"/>
  <c r="R58" i="1"/>
  <c r="R60" i="1"/>
  <c r="R69" i="1"/>
  <c r="R75" i="1"/>
  <c r="R78" i="1"/>
  <c r="F53" i="1"/>
  <c r="F59" i="1"/>
  <c r="F66" i="1"/>
  <c r="F70" i="1"/>
  <c r="F76" i="1"/>
  <c r="F79" i="1"/>
  <c r="F54" i="1"/>
  <c r="F57" i="1"/>
  <c r="F62" i="1"/>
  <c r="F64" i="1"/>
  <c r="F67" i="1"/>
  <c r="F71" i="1"/>
  <c r="F74" i="1"/>
  <c r="F55" i="1"/>
  <c r="F58" i="1"/>
  <c r="F60" i="1"/>
  <c r="F68" i="1"/>
  <c r="F72" i="1"/>
  <c r="F77" i="1"/>
  <c r="F81" i="1"/>
  <c r="B63" i="1"/>
  <c r="B59" i="1"/>
  <c r="B84" i="1"/>
  <c r="B76" i="1"/>
  <c r="B92" i="1"/>
  <c r="J95" i="1"/>
  <c r="N85" i="1"/>
  <c r="R82" i="1"/>
  <c r="N80" i="1"/>
  <c r="F80" i="1"/>
  <c r="R77" i="1"/>
  <c r="J73" i="1"/>
  <c r="N69" i="1"/>
  <c r="D64" i="1"/>
  <c r="F63" i="1"/>
  <c r="X70" i="1"/>
  <c r="X57" i="1"/>
  <c r="AB92" i="1"/>
  <c r="AB84" i="1"/>
  <c r="AB76" i="1"/>
  <c r="AW58" i="1"/>
  <c r="AW62" i="1"/>
  <c r="AW65" i="1"/>
  <c r="AW69" i="1"/>
  <c r="AW74" i="1"/>
  <c r="AW53" i="1"/>
  <c r="AW57" i="1"/>
  <c r="AW61" i="1"/>
  <c r="AW68" i="1"/>
  <c r="AW70" i="1"/>
  <c r="AW73" i="1"/>
  <c r="AW55" i="1"/>
  <c r="AW60" i="1"/>
  <c r="AW64" i="1"/>
  <c r="AW67" i="1"/>
  <c r="AW75" i="1"/>
  <c r="AW59" i="1"/>
  <c r="AW78" i="1"/>
  <c r="AW82" i="1"/>
  <c r="AW86" i="1"/>
  <c r="AW90" i="1"/>
  <c r="AW56" i="1"/>
  <c r="AW66" i="1"/>
  <c r="AW77" i="1"/>
  <c r="AW81" i="1"/>
  <c r="AW85" i="1"/>
  <c r="AW54" i="1"/>
  <c r="AW72" i="1"/>
  <c r="AW76" i="1"/>
  <c r="AW80" i="1"/>
  <c r="AW84" i="1"/>
  <c r="AW88" i="1"/>
  <c r="AW92" i="1"/>
  <c r="AW79" i="1"/>
  <c r="AW91" i="1"/>
  <c r="AW93" i="1"/>
  <c r="AW63" i="1"/>
  <c r="AW89" i="1"/>
  <c r="AW87" i="1"/>
  <c r="AS58" i="1"/>
  <c r="AS62" i="1"/>
  <c r="AS69" i="1"/>
  <c r="AS74" i="1"/>
  <c r="AS53" i="1"/>
  <c r="AS57" i="1"/>
  <c r="AS61" i="1"/>
  <c r="AS65" i="1"/>
  <c r="AS68" i="1"/>
  <c r="AS73" i="1"/>
  <c r="AS76" i="1"/>
  <c r="AS55" i="1"/>
  <c r="AS60" i="1"/>
  <c r="AS64" i="1"/>
  <c r="AS67" i="1"/>
  <c r="AS75" i="1"/>
  <c r="AS56" i="1"/>
  <c r="AS66" i="1"/>
  <c r="AS78" i="1"/>
  <c r="AS82" i="1"/>
  <c r="AS86" i="1"/>
  <c r="AS90" i="1"/>
  <c r="AS54" i="1"/>
  <c r="AS72" i="1"/>
  <c r="AS77" i="1"/>
  <c r="AS81" i="1"/>
  <c r="AS85" i="1"/>
  <c r="AS63" i="1"/>
  <c r="AS71" i="1"/>
  <c r="AS80" i="1"/>
  <c r="AS84" i="1"/>
  <c r="AS88" i="1"/>
  <c r="AS92" i="1"/>
  <c r="AS87" i="1"/>
  <c r="AS95" i="1"/>
  <c r="AS59" i="1"/>
  <c r="AS93" i="1"/>
  <c r="AS83" i="1"/>
  <c r="AS91" i="1"/>
  <c r="AS94" i="1"/>
  <c r="AO54" i="1"/>
  <c r="AO58" i="1"/>
  <c r="AO62" i="1"/>
  <c r="AO69" i="1"/>
  <c r="AO71" i="1"/>
  <c r="AO74" i="1"/>
  <c r="AO61" i="1"/>
  <c r="AO68" i="1"/>
  <c r="AO76" i="1"/>
  <c r="AO53" i="1"/>
  <c r="AO55" i="1"/>
  <c r="AO57" i="1"/>
  <c r="AO60" i="1"/>
  <c r="AO64" i="1"/>
  <c r="AO65" i="1"/>
  <c r="AO67" i="1"/>
  <c r="AO73" i="1"/>
  <c r="AO72" i="1"/>
  <c r="AO78" i="1"/>
  <c r="AO82" i="1"/>
  <c r="AO86" i="1"/>
  <c r="AO90" i="1"/>
  <c r="AO63" i="1"/>
  <c r="AO77" i="1"/>
  <c r="AO81" i="1"/>
  <c r="AO85" i="1"/>
  <c r="AO59" i="1"/>
  <c r="AO70" i="1"/>
  <c r="AO80" i="1"/>
  <c r="AO84" i="1"/>
  <c r="AO88" i="1"/>
  <c r="AO92" i="1"/>
  <c r="AO91" i="1"/>
  <c r="AO83" i="1"/>
  <c r="AO89" i="1"/>
  <c r="AO56" i="1"/>
  <c r="AO79" i="1"/>
  <c r="AO87" i="1"/>
  <c r="AO75" i="1"/>
  <c r="AO94" i="1"/>
  <c r="AO66" i="1"/>
  <c r="AO93" i="1"/>
  <c r="AK54" i="1"/>
  <c r="AK58" i="1"/>
  <c r="AK62" i="1"/>
  <c r="AK65" i="1"/>
  <c r="AK69" i="1"/>
  <c r="AK71" i="1"/>
  <c r="AK74" i="1"/>
  <c r="AK61" i="1"/>
  <c r="AK68" i="1"/>
  <c r="AK76" i="1"/>
  <c r="AK53" i="1"/>
  <c r="AK55" i="1"/>
  <c r="AK57" i="1"/>
  <c r="AK60" i="1"/>
  <c r="AK64" i="1"/>
  <c r="AK67" i="1"/>
  <c r="AK73" i="1"/>
  <c r="AK63" i="1"/>
  <c r="AK78" i="1"/>
  <c r="AK82" i="1"/>
  <c r="AK86" i="1"/>
  <c r="AK90" i="1"/>
  <c r="AK59" i="1"/>
  <c r="AK70" i="1"/>
  <c r="AK77" i="1"/>
  <c r="AK81" i="1"/>
  <c r="AK85" i="1"/>
  <c r="AK56" i="1"/>
  <c r="AK66" i="1"/>
  <c r="AK75" i="1"/>
  <c r="AK80" i="1"/>
  <c r="AK84" i="1"/>
  <c r="AK88" i="1"/>
  <c r="AK92" i="1"/>
  <c r="AK72" i="1"/>
  <c r="AK83" i="1"/>
  <c r="AK87" i="1"/>
  <c r="AK79" i="1"/>
  <c r="AK93" i="1"/>
  <c r="AK91" i="1"/>
  <c r="AK94" i="1"/>
  <c r="AK89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66" i="1"/>
  <c r="AG67" i="1"/>
  <c r="AG68" i="1"/>
  <c r="AG69" i="1"/>
  <c r="AG70" i="1"/>
  <c r="AG54" i="1"/>
  <c r="AG56" i="1"/>
  <c r="AG58" i="1"/>
  <c r="AG60" i="1"/>
  <c r="AG62" i="1"/>
  <c r="AG64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66" i="1"/>
  <c r="AC67" i="1"/>
  <c r="AC68" i="1"/>
  <c r="AC69" i="1"/>
  <c r="AC70" i="1"/>
  <c r="AC71" i="1"/>
  <c r="AC54" i="1"/>
  <c r="AC56" i="1"/>
  <c r="AC58" i="1"/>
  <c r="AC60" i="1"/>
  <c r="AC62" i="1"/>
  <c r="AC64" i="1"/>
  <c r="AC53" i="1"/>
  <c r="AC55" i="1"/>
  <c r="AC57" i="1"/>
  <c r="AC59" i="1"/>
  <c r="AC61" i="1"/>
  <c r="AC63" i="1"/>
  <c r="AC65" i="1"/>
  <c r="Y57" i="1"/>
  <c r="Y61" i="1"/>
  <c r="Y65" i="1"/>
  <c r="Y70" i="1"/>
  <c r="Y72" i="1"/>
  <c r="Y76" i="1"/>
  <c r="Y80" i="1"/>
  <c r="Y84" i="1"/>
  <c r="Y88" i="1"/>
  <c r="Y53" i="1"/>
  <c r="Y54" i="1"/>
  <c r="Y58" i="1"/>
  <c r="Y62" i="1"/>
  <c r="Y66" i="1"/>
  <c r="Y73" i="1"/>
  <c r="Y77" i="1"/>
  <c r="Y81" i="1"/>
  <c r="Y85" i="1"/>
  <c r="Y89" i="1"/>
  <c r="Y55" i="1"/>
  <c r="Y59" i="1"/>
  <c r="Y63" i="1"/>
  <c r="Y67" i="1"/>
  <c r="Y74" i="1"/>
  <c r="Y78" i="1"/>
  <c r="Y82" i="1"/>
  <c r="Y86" i="1"/>
  <c r="Y90" i="1"/>
  <c r="Y64" i="1"/>
  <c r="Y87" i="1"/>
  <c r="Y92" i="1"/>
  <c r="Y68" i="1"/>
  <c r="Y75" i="1"/>
  <c r="Y93" i="1"/>
  <c r="Y56" i="1"/>
  <c r="Y69" i="1"/>
  <c r="Y79" i="1"/>
  <c r="Y94" i="1"/>
  <c r="Y95" i="1"/>
  <c r="U55" i="1"/>
  <c r="U62" i="1"/>
  <c r="U64" i="1"/>
  <c r="U68" i="1"/>
  <c r="U72" i="1"/>
  <c r="U74" i="1"/>
  <c r="U77" i="1"/>
  <c r="U58" i="1"/>
  <c r="U60" i="1"/>
  <c r="U69" i="1"/>
  <c r="U53" i="1"/>
  <c r="U56" i="1"/>
  <c r="U61" i="1"/>
  <c r="U63" i="1"/>
  <c r="U66" i="1"/>
  <c r="U70" i="1"/>
  <c r="U73" i="1"/>
  <c r="U79" i="1"/>
  <c r="Q62" i="1"/>
  <c r="Q64" i="1"/>
  <c r="Q74" i="1"/>
  <c r="Q58" i="1"/>
  <c r="Q60" i="1"/>
  <c r="Q61" i="1"/>
  <c r="Q63" i="1"/>
  <c r="Q65" i="1"/>
  <c r="Q73" i="1"/>
  <c r="M54" i="1"/>
  <c r="M57" i="1"/>
  <c r="M62" i="1"/>
  <c r="M64" i="1"/>
  <c r="M67" i="1"/>
  <c r="M71" i="1"/>
  <c r="M74" i="1"/>
  <c r="M80" i="1"/>
  <c r="M55" i="1"/>
  <c r="M58" i="1"/>
  <c r="M60" i="1"/>
  <c r="M68" i="1"/>
  <c r="M72" i="1"/>
  <c r="M56" i="1"/>
  <c r="M61" i="1"/>
  <c r="M63" i="1"/>
  <c r="M65" i="1"/>
  <c r="M69" i="1"/>
  <c r="M73" i="1"/>
  <c r="M75" i="1"/>
  <c r="M78" i="1"/>
  <c r="I54" i="1"/>
  <c r="I57" i="1"/>
  <c r="I62" i="1"/>
  <c r="I64" i="1"/>
  <c r="I67" i="1"/>
  <c r="I71" i="1"/>
  <c r="I74" i="1"/>
  <c r="I80" i="1"/>
  <c r="I55" i="1"/>
  <c r="I58" i="1"/>
  <c r="I60" i="1"/>
  <c r="I68" i="1"/>
  <c r="I72" i="1"/>
  <c r="I56" i="1"/>
  <c r="I61" i="1"/>
  <c r="I63" i="1"/>
  <c r="I65" i="1"/>
  <c r="I69" i="1"/>
  <c r="I73" i="1"/>
  <c r="I75" i="1"/>
  <c r="I78" i="1"/>
  <c r="E54" i="1"/>
  <c r="E57" i="1"/>
  <c r="E62" i="1"/>
  <c r="E64" i="1"/>
  <c r="E67" i="1"/>
  <c r="E71" i="1"/>
  <c r="E74" i="1"/>
  <c r="E80" i="1"/>
  <c r="E55" i="1"/>
  <c r="E58" i="1"/>
  <c r="E60" i="1"/>
  <c r="E68" i="1"/>
  <c r="E72" i="1"/>
  <c r="E56" i="1"/>
  <c r="E63" i="1"/>
  <c r="E65" i="1"/>
  <c r="E69" i="1"/>
  <c r="E73" i="1"/>
  <c r="E75" i="1"/>
  <c r="E78" i="1"/>
  <c r="B70" i="1"/>
  <c r="B66" i="1"/>
  <c r="B62" i="1"/>
  <c r="B58" i="1"/>
  <c r="B54" i="1"/>
  <c r="B87" i="1"/>
  <c r="B83" i="1"/>
  <c r="B79" i="1"/>
  <c r="B75" i="1"/>
  <c r="B71" i="1"/>
  <c r="B91" i="1"/>
  <c r="C91" i="1"/>
  <c r="C87" i="1"/>
  <c r="C83" i="1"/>
  <c r="C79" i="1"/>
  <c r="C75" i="1"/>
  <c r="C71" i="1"/>
  <c r="C67" i="1"/>
  <c r="C63" i="1"/>
  <c r="C59" i="1"/>
  <c r="C55" i="1"/>
  <c r="P96" i="1"/>
  <c r="R95" i="1"/>
  <c r="I95" i="1"/>
  <c r="R94" i="1"/>
  <c r="N94" i="1"/>
  <c r="J94" i="1"/>
  <c r="F94" i="1"/>
  <c r="T93" i="1"/>
  <c r="P93" i="1"/>
  <c r="L93" i="1"/>
  <c r="H93" i="1"/>
  <c r="D93" i="1"/>
  <c r="R92" i="1"/>
  <c r="N92" i="1"/>
  <c r="J92" i="1"/>
  <c r="F92" i="1"/>
  <c r="T91" i="1"/>
  <c r="P91" i="1"/>
  <c r="L91" i="1"/>
  <c r="H91" i="1"/>
  <c r="D91" i="1"/>
  <c r="R90" i="1"/>
  <c r="N90" i="1"/>
  <c r="J90" i="1"/>
  <c r="F90" i="1"/>
  <c r="T89" i="1"/>
  <c r="P89" i="1"/>
  <c r="L89" i="1"/>
  <c r="H89" i="1"/>
  <c r="D89" i="1"/>
  <c r="R88" i="1"/>
  <c r="N88" i="1"/>
  <c r="J88" i="1"/>
  <c r="F88" i="1"/>
  <c r="T87" i="1"/>
  <c r="O87" i="1"/>
  <c r="K87" i="1"/>
  <c r="G87" i="1"/>
  <c r="U86" i="1"/>
  <c r="P86" i="1"/>
  <c r="L86" i="1"/>
  <c r="H86" i="1"/>
  <c r="D86" i="1"/>
  <c r="R85" i="1"/>
  <c r="M85" i="1"/>
  <c r="I85" i="1"/>
  <c r="E85" i="1"/>
  <c r="S84" i="1"/>
  <c r="N84" i="1"/>
  <c r="J84" i="1"/>
  <c r="F84" i="1"/>
  <c r="T83" i="1"/>
  <c r="O83" i="1"/>
  <c r="K83" i="1"/>
  <c r="G83" i="1"/>
  <c r="U82" i="1"/>
  <c r="P82" i="1"/>
  <c r="L82" i="1"/>
  <c r="H82" i="1"/>
  <c r="D82" i="1"/>
  <c r="R81" i="1"/>
  <c r="N81" i="1"/>
  <c r="J81" i="1"/>
  <c r="U80" i="1"/>
  <c r="L80" i="1"/>
  <c r="D80" i="1"/>
  <c r="M79" i="1"/>
  <c r="E79" i="1"/>
  <c r="N78" i="1"/>
  <c r="F78" i="1"/>
  <c r="O77" i="1"/>
  <c r="G77" i="1"/>
  <c r="Q76" i="1"/>
  <c r="I76" i="1"/>
  <c r="S75" i="1"/>
  <c r="T74" i="1"/>
  <c r="D74" i="1"/>
  <c r="F73" i="1"/>
  <c r="G72" i="1"/>
  <c r="H71" i="1"/>
  <c r="I70" i="1"/>
  <c r="J69" i="1"/>
  <c r="K68" i="1"/>
  <c r="L67" i="1"/>
  <c r="M66" i="1"/>
  <c r="N65" i="1"/>
  <c r="P64" i="1"/>
  <c r="R63" i="1"/>
  <c r="T62" i="1"/>
  <c r="E61" i="1"/>
  <c r="G60" i="1"/>
  <c r="I59" i="1"/>
  <c r="K58" i="1"/>
  <c r="L57" i="1"/>
  <c r="J56" i="1"/>
  <c r="K55" i="1"/>
  <c r="L54" i="1"/>
  <c r="M53" i="1"/>
  <c r="Z94" i="1"/>
  <c r="Y91" i="1"/>
  <c r="V67" i="1"/>
  <c r="W54" i="1"/>
  <c r="AB90" i="1"/>
  <c r="AB82" i="1"/>
  <c r="AB74" i="1"/>
  <c r="AG65" i="1"/>
  <c r="AG57" i="1"/>
  <c r="AW83" i="1"/>
  <c r="D55" i="1"/>
  <c r="D58" i="1"/>
  <c r="D60" i="1"/>
  <c r="D68" i="1"/>
  <c r="D72" i="1"/>
  <c r="D77" i="1"/>
  <c r="D81" i="1"/>
  <c r="D56" i="1"/>
  <c r="D63" i="1"/>
  <c r="D65" i="1"/>
  <c r="D69" i="1"/>
  <c r="D73" i="1"/>
  <c r="D75" i="1"/>
  <c r="D53" i="1"/>
  <c r="D59" i="1"/>
  <c r="D61" i="1"/>
  <c r="D66" i="1"/>
  <c r="D70" i="1"/>
  <c r="D76" i="1"/>
  <c r="D79" i="1"/>
  <c r="B69" i="1"/>
  <c r="B65" i="1"/>
  <c r="B61" i="1"/>
  <c r="B57" i="1"/>
  <c r="B90" i="1"/>
  <c r="B86" i="1"/>
  <c r="B82" i="1"/>
  <c r="B78" i="1"/>
  <c r="B74" i="1"/>
  <c r="B94" i="1"/>
  <c r="C94" i="1"/>
  <c r="C90" i="1"/>
  <c r="C86" i="1"/>
  <c r="C82" i="1"/>
  <c r="C78" i="1"/>
  <c r="C74" i="1"/>
  <c r="C70" i="1"/>
  <c r="C66" i="1"/>
  <c r="C62" i="1"/>
  <c r="C58" i="1"/>
  <c r="C54" i="1"/>
  <c r="N96" i="1"/>
  <c r="N95" i="1"/>
  <c r="U94" i="1"/>
  <c r="Q94" i="1"/>
  <c r="M94" i="1"/>
  <c r="I94" i="1"/>
  <c r="E94" i="1"/>
  <c r="S93" i="1"/>
  <c r="O93" i="1"/>
  <c r="K93" i="1"/>
  <c r="G93" i="1"/>
  <c r="U92" i="1"/>
  <c r="Q92" i="1"/>
  <c r="M92" i="1"/>
  <c r="I92" i="1"/>
  <c r="E92" i="1"/>
  <c r="S91" i="1"/>
  <c r="O91" i="1"/>
  <c r="K91" i="1"/>
  <c r="G91" i="1"/>
  <c r="U90" i="1"/>
  <c r="Q90" i="1"/>
  <c r="M90" i="1"/>
  <c r="I90" i="1"/>
  <c r="E90" i="1"/>
  <c r="S89" i="1"/>
  <c r="O89" i="1"/>
  <c r="K89" i="1"/>
  <c r="G89" i="1"/>
  <c r="U88" i="1"/>
  <c r="Q88" i="1"/>
  <c r="M88" i="1"/>
  <c r="I88" i="1"/>
  <c r="E88" i="1"/>
  <c r="S87" i="1"/>
  <c r="N87" i="1"/>
  <c r="J87" i="1"/>
  <c r="F87" i="1"/>
  <c r="T86" i="1"/>
  <c r="O86" i="1"/>
  <c r="K86" i="1"/>
  <c r="G86" i="1"/>
  <c r="U85" i="1"/>
  <c r="P85" i="1"/>
  <c r="L85" i="1"/>
  <c r="H85" i="1"/>
  <c r="D85" i="1"/>
  <c r="R84" i="1"/>
  <c r="M84" i="1"/>
  <c r="I84" i="1"/>
  <c r="E84" i="1"/>
  <c r="S83" i="1"/>
  <c r="N83" i="1"/>
  <c r="J83" i="1"/>
  <c r="F83" i="1"/>
  <c r="T82" i="1"/>
  <c r="O82" i="1"/>
  <c r="K82" i="1"/>
  <c r="G82" i="1"/>
  <c r="U81" i="1"/>
  <c r="Q81" i="1"/>
  <c r="M81" i="1"/>
  <c r="I81" i="1"/>
  <c r="S80" i="1"/>
  <c r="J80" i="1"/>
  <c r="T79" i="1"/>
  <c r="U78" i="1"/>
  <c r="L78" i="1"/>
  <c r="D78" i="1"/>
  <c r="M77" i="1"/>
  <c r="E77" i="1"/>
  <c r="G76" i="1"/>
  <c r="N75" i="1"/>
  <c r="P74" i="1"/>
  <c r="R73" i="1"/>
  <c r="U71" i="1"/>
  <c r="D71" i="1"/>
  <c r="E70" i="1"/>
  <c r="F69" i="1"/>
  <c r="G68" i="1"/>
  <c r="H67" i="1"/>
  <c r="I66" i="1"/>
  <c r="N63" i="1"/>
  <c r="R61" i="1"/>
  <c r="U59" i="1"/>
  <c r="E59" i="1"/>
  <c r="G58" i="1"/>
  <c r="H57" i="1"/>
  <c r="F56" i="1"/>
  <c r="I53" i="1"/>
  <c r="V94" i="1"/>
  <c r="Z63" i="1"/>
  <c r="AB88" i="1"/>
  <c r="AB80" i="1"/>
  <c r="AG63" i="1"/>
  <c r="AG55" i="1"/>
  <c r="AS79" i="1"/>
  <c r="AP56" i="1"/>
  <c r="AP59" i="1"/>
  <c r="AP63" i="1"/>
  <c r="AP66" i="1"/>
  <c r="AP70" i="1"/>
  <c r="AP72" i="1"/>
  <c r="AP75" i="1"/>
  <c r="AP54" i="1"/>
  <c r="AP58" i="1"/>
  <c r="AP62" i="1"/>
  <c r="AP69" i="1"/>
  <c r="AP71" i="1"/>
  <c r="AP74" i="1"/>
  <c r="AP61" i="1"/>
  <c r="AP68" i="1"/>
  <c r="AP76" i="1"/>
  <c r="AP55" i="1"/>
  <c r="AP73" i="1"/>
  <c r="AP79" i="1"/>
  <c r="AP83" i="1"/>
  <c r="AP87" i="1"/>
  <c r="AP91" i="1"/>
  <c r="AP53" i="1"/>
  <c r="AP64" i="1"/>
  <c r="AP78" i="1"/>
  <c r="AP82" i="1"/>
  <c r="AP86" i="1"/>
  <c r="AP60" i="1"/>
  <c r="AP77" i="1"/>
  <c r="AP81" i="1"/>
  <c r="AP85" i="1"/>
  <c r="AP89" i="1"/>
  <c r="AP93" i="1"/>
  <c r="AP67" i="1"/>
  <c r="AP92" i="1"/>
  <c r="AP94" i="1"/>
  <c r="AP84" i="1"/>
  <c r="AP90" i="1"/>
  <c r="AP80" i="1"/>
  <c r="AP88" i="1"/>
  <c r="AP57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66" i="1"/>
  <c r="AH68" i="1"/>
  <c r="AH70" i="1"/>
  <c r="V56" i="1"/>
  <c r="V60" i="1"/>
  <c r="V64" i="1"/>
  <c r="V68" i="1"/>
  <c r="V75" i="1"/>
  <c r="V79" i="1"/>
  <c r="V83" i="1"/>
  <c r="V87" i="1"/>
  <c r="V91" i="1"/>
  <c r="V57" i="1"/>
  <c r="V61" i="1"/>
  <c r="V65" i="1"/>
  <c r="V69" i="1"/>
  <c r="V70" i="1"/>
  <c r="V72" i="1"/>
  <c r="V76" i="1"/>
  <c r="V80" i="1"/>
  <c r="V84" i="1"/>
  <c r="V88" i="1"/>
  <c r="V53" i="1"/>
  <c r="V58" i="1"/>
  <c r="V62" i="1"/>
  <c r="V66" i="1"/>
  <c r="V71" i="1"/>
  <c r="V73" i="1"/>
  <c r="V77" i="1"/>
  <c r="V81" i="1"/>
  <c r="V85" i="1"/>
  <c r="V89" i="1"/>
  <c r="V55" i="1"/>
  <c r="V78" i="1"/>
  <c r="V95" i="1"/>
  <c r="V59" i="1"/>
  <c r="V82" i="1"/>
  <c r="V92" i="1"/>
  <c r="V63" i="1"/>
  <c r="V86" i="1"/>
  <c r="V93" i="1"/>
  <c r="J53" i="1"/>
  <c r="J59" i="1"/>
  <c r="J66" i="1"/>
  <c r="J70" i="1"/>
  <c r="J76" i="1"/>
  <c r="J79" i="1"/>
  <c r="J54" i="1"/>
  <c r="J57" i="1"/>
  <c r="J62" i="1"/>
  <c r="J64" i="1"/>
  <c r="J67" i="1"/>
  <c r="J71" i="1"/>
  <c r="J74" i="1"/>
  <c r="J55" i="1"/>
  <c r="J58" i="1"/>
  <c r="J60" i="1"/>
  <c r="J68" i="1"/>
  <c r="J72" i="1"/>
  <c r="J77" i="1"/>
  <c r="B67" i="1"/>
  <c r="B55" i="1"/>
  <c r="B80" i="1"/>
  <c r="D83" i="1"/>
  <c r="R65" i="1"/>
  <c r="AV53" i="1"/>
  <c r="AV57" i="1"/>
  <c r="AV61" i="1"/>
  <c r="AV68" i="1"/>
  <c r="AV70" i="1"/>
  <c r="AV73" i="1"/>
  <c r="AV55" i="1"/>
  <c r="AV60" i="1"/>
  <c r="AV64" i="1"/>
  <c r="AV67" i="1"/>
  <c r="AV75" i="1"/>
  <c r="AV54" i="1"/>
  <c r="AV56" i="1"/>
  <c r="AV59" i="1"/>
  <c r="AV63" i="1"/>
  <c r="AV66" i="1"/>
  <c r="AV72" i="1"/>
  <c r="AV58" i="1"/>
  <c r="AV69" i="1"/>
  <c r="AV77" i="1"/>
  <c r="AV81" i="1"/>
  <c r="AV85" i="1"/>
  <c r="AV89" i="1"/>
  <c r="AV65" i="1"/>
  <c r="AV74" i="1"/>
  <c r="AV76" i="1"/>
  <c r="AV80" i="1"/>
  <c r="AV84" i="1"/>
  <c r="AV79" i="1"/>
  <c r="AV83" i="1"/>
  <c r="AV87" i="1"/>
  <c r="AV91" i="1"/>
  <c r="AV62" i="1"/>
  <c r="AV78" i="1"/>
  <c r="AV90" i="1"/>
  <c r="AV88" i="1"/>
  <c r="AV86" i="1"/>
  <c r="AV94" i="1"/>
  <c r="AV92" i="1"/>
  <c r="AV82" i="1"/>
  <c r="AR61" i="1"/>
  <c r="AR65" i="1"/>
  <c r="AR68" i="1"/>
  <c r="AR76" i="1"/>
  <c r="AR55" i="1"/>
  <c r="AR60" i="1"/>
  <c r="AR64" i="1"/>
  <c r="AR67" i="1"/>
  <c r="AR56" i="1"/>
  <c r="AR59" i="1"/>
  <c r="AR63" i="1"/>
  <c r="AR66" i="1"/>
  <c r="AR70" i="1"/>
  <c r="AR71" i="1"/>
  <c r="AR72" i="1"/>
  <c r="AR74" i="1"/>
  <c r="AR77" i="1"/>
  <c r="AR81" i="1"/>
  <c r="AR85" i="1"/>
  <c r="AR89" i="1"/>
  <c r="AR93" i="1"/>
  <c r="AR80" i="1"/>
  <c r="AR84" i="1"/>
  <c r="AR62" i="1"/>
  <c r="AR79" i="1"/>
  <c r="AR83" i="1"/>
  <c r="AR87" i="1"/>
  <c r="AR91" i="1"/>
  <c r="AR58" i="1"/>
  <c r="AR86" i="1"/>
  <c r="AR92" i="1"/>
  <c r="AR69" i="1"/>
  <c r="AR82" i="1"/>
  <c r="AR90" i="1"/>
  <c r="AR94" i="1"/>
  <c r="AR88" i="1"/>
  <c r="AR78" i="1"/>
  <c r="AN61" i="1"/>
  <c r="AN68" i="1"/>
  <c r="AN76" i="1"/>
  <c r="AN53" i="1"/>
  <c r="AN55" i="1"/>
  <c r="AN57" i="1"/>
  <c r="AN60" i="1"/>
  <c r="AN64" i="1"/>
  <c r="AN67" i="1"/>
  <c r="AN73" i="1"/>
  <c r="AN56" i="1"/>
  <c r="AN59" i="1"/>
  <c r="AN63" i="1"/>
  <c r="AN66" i="1"/>
  <c r="AN70" i="1"/>
  <c r="AN72" i="1"/>
  <c r="AN75" i="1"/>
  <c r="AN54" i="1"/>
  <c r="AN77" i="1"/>
  <c r="AN81" i="1"/>
  <c r="AN85" i="1"/>
  <c r="AN89" i="1"/>
  <c r="AN93" i="1"/>
  <c r="AN62" i="1"/>
  <c r="AN71" i="1"/>
  <c r="AN80" i="1"/>
  <c r="AN84" i="1"/>
  <c r="AN58" i="1"/>
  <c r="AN69" i="1"/>
  <c r="AN79" i="1"/>
  <c r="AN83" i="1"/>
  <c r="AN87" i="1"/>
  <c r="AN91" i="1"/>
  <c r="AN86" i="1"/>
  <c r="AN90" i="1"/>
  <c r="AN82" i="1"/>
  <c r="AN88" i="1"/>
  <c r="AN74" i="1"/>
  <c r="AN78" i="1"/>
  <c r="AN94" i="1"/>
  <c r="AN92" i="1"/>
  <c r="AJ61" i="1"/>
  <c r="AJ68" i="1"/>
  <c r="AJ76" i="1"/>
  <c r="AJ53" i="1"/>
  <c r="AJ55" i="1"/>
  <c r="AJ57" i="1"/>
  <c r="AJ60" i="1"/>
  <c r="AJ64" i="1"/>
  <c r="AJ67" i="1"/>
  <c r="AJ73" i="1"/>
  <c r="AJ59" i="1"/>
  <c r="AJ63" i="1"/>
  <c r="AJ66" i="1"/>
  <c r="AJ70" i="1"/>
  <c r="AJ72" i="1"/>
  <c r="AJ75" i="1"/>
  <c r="AJ62" i="1"/>
  <c r="AJ71" i="1"/>
  <c r="AJ77" i="1"/>
  <c r="AJ81" i="1"/>
  <c r="AJ85" i="1"/>
  <c r="AJ89" i="1"/>
  <c r="AJ93" i="1"/>
  <c r="AJ58" i="1"/>
  <c r="AJ69" i="1"/>
  <c r="AJ80" i="1"/>
  <c r="AJ84" i="1"/>
  <c r="AJ74" i="1"/>
  <c r="AJ79" i="1"/>
  <c r="AJ83" i="1"/>
  <c r="AJ87" i="1"/>
  <c r="AJ91" i="1"/>
  <c r="AJ54" i="1"/>
  <c r="AJ82" i="1"/>
  <c r="AJ78" i="1"/>
  <c r="AJ92" i="1"/>
  <c r="AJ65" i="1"/>
  <c r="AJ90" i="1"/>
  <c r="AJ94" i="1"/>
  <c r="AJ88" i="1"/>
  <c r="AJ86" i="1"/>
  <c r="AF66" i="1"/>
  <c r="AF67" i="1"/>
  <c r="AF68" i="1"/>
  <c r="AF69" i="1"/>
  <c r="AF70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72" i="1"/>
  <c r="AF74" i="1"/>
  <c r="AF76" i="1"/>
  <c r="AF78" i="1"/>
  <c r="AF80" i="1"/>
  <c r="AF82" i="1"/>
  <c r="AF84" i="1"/>
  <c r="AF86" i="1"/>
  <c r="AF88" i="1"/>
  <c r="AF90" i="1"/>
  <c r="AF92" i="1"/>
  <c r="AF94" i="1"/>
  <c r="AF73" i="1"/>
  <c r="AF75" i="1"/>
  <c r="AF77" i="1"/>
  <c r="AF79" i="1"/>
  <c r="AF81" i="1"/>
  <c r="AF83" i="1"/>
  <c r="AF85" i="1"/>
  <c r="AF87" i="1"/>
  <c r="AF89" i="1"/>
  <c r="AF91" i="1"/>
  <c r="AF93" i="1"/>
  <c r="AF95" i="1"/>
  <c r="AB66" i="1"/>
  <c r="AB67" i="1"/>
  <c r="AB68" i="1"/>
  <c r="AB69" i="1"/>
  <c r="AB70" i="1"/>
  <c r="AB71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73" i="1"/>
  <c r="AB75" i="1"/>
  <c r="AB77" i="1"/>
  <c r="AB79" i="1"/>
  <c r="AB81" i="1"/>
  <c r="AB83" i="1"/>
  <c r="AB85" i="1"/>
  <c r="AB87" i="1"/>
  <c r="AB89" i="1"/>
  <c r="AB91" i="1"/>
  <c r="AB93" i="1"/>
  <c r="AB95" i="1"/>
  <c r="X53" i="1"/>
  <c r="X54" i="1"/>
  <c r="X58" i="1"/>
  <c r="X62" i="1"/>
  <c r="X66" i="1"/>
  <c r="X71" i="1"/>
  <c r="X73" i="1"/>
  <c r="X77" i="1"/>
  <c r="X81" i="1"/>
  <c r="X85" i="1"/>
  <c r="X89" i="1"/>
  <c r="X55" i="1"/>
  <c r="X59" i="1"/>
  <c r="X63" i="1"/>
  <c r="X67" i="1"/>
  <c r="X74" i="1"/>
  <c r="X78" i="1"/>
  <c r="X82" i="1"/>
  <c r="X86" i="1"/>
  <c r="X90" i="1"/>
  <c r="X56" i="1"/>
  <c r="X60" i="1"/>
  <c r="X64" i="1"/>
  <c r="X68" i="1"/>
  <c r="X75" i="1"/>
  <c r="X79" i="1"/>
  <c r="X83" i="1"/>
  <c r="X87" i="1"/>
  <c r="X61" i="1"/>
  <c r="X84" i="1"/>
  <c r="X93" i="1"/>
  <c r="X65" i="1"/>
  <c r="X72" i="1"/>
  <c r="X88" i="1"/>
  <c r="X94" i="1"/>
  <c r="X76" i="1"/>
  <c r="X91" i="1"/>
  <c r="T58" i="1"/>
  <c r="T60" i="1"/>
  <c r="T69" i="1"/>
  <c r="T75" i="1"/>
  <c r="T78" i="1"/>
  <c r="T53" i="1"/>
  <c r="T61" i="1"/>
  <c r="T63" i="1"/>
  <c r="T65" i="1"/>
  <c r="T66" i="1"/>
  <c r="T70" i="1"/>
  <c r="T73" i="1"/>
  <c r="T54" i="1"/>
  <c r="T57" i="1"/>
  <c r="T59" i="1"/>
  <c r="T67" i="1"/>
  <c r="T71" i="1"/>
  <c r="T76" i="1"/>
  <c r="T80" i="1"/>
  <c r="P55" i="1"/>
  <c r="P58" i="1"/>
  <c r="P60" i="1"/>
  <c r="P68" i="1"/>
  <c r="P72" i="1"/>
  <c r="P77" i="1"/>
  <c r="P56" i="1"/>
  <c r="P61" i="1"/>
  <c r="P63" i="1"/>
  <c r="P65" i="1"/>
  <c r="P69" i="1"/>
  <c r="P73" i="1"/>
  <c r="P75" i="1"/>
  <c r="P53" i="1"/>
  <c r="P59" i="1"/>
  <c r="P66" i="1"/>
  <c r="P70" i="1"/>
  <c r="P76" i="1"/>
  <c r="P79" i="1"/>
  <c r="L55" i="1"/>
  <c r="L58" i="1"/>
  <c r="L60" i="1"/>
  <c r="L68" i="1"/>
  <c r="L72" i="1"/>
  <c r="L77" i="1"/>
  <c r="L56" i="1"/>
  <c r="L61" i="1"/>
  <c r="L63" i="1"/>
  <c r="L65" i="1"/>
  <c r="L69" i="1"/>
  <c r="L73" i="1"/>
  <c r="L75" i="1"/>
  <c r="L53" i="1"/>
  <c r="L59" i="1"/>
  <c r="L66" i="1"/>
  <c r="L70" i="1"/>
  <c r="L76" i="1"/>
  <c r="L79" i="1"/>
  <c r="H55" i="1"/>
  <c r="H58" i="1"/>
  <c r="H60" i="1"/>
  <c r="H68" i="1"/>
  <c r="H72" i="1"/>
  <c r="H77" i="1"/>
  <c r="H81" i="1"/>
  <c r="H56" i="1"/>
  <c r="H61" i="1"/>
  <c r="H63" i="1"/>
  <c r="H65" i="1"/>
  <c r="H69" i="1"/>
  <c r="H73" i="1"/>
  <c r="H75" i="1"/>
  <c r="H53" i="1"/>
  <c r="H59" i="1"/>
  <c r="H66" i="1"/>
  <c r="H70" i="1"/>
  <c r="H76" i="1"/>
  <c r="H79" i="1"/>
  <c r="AU55" i="1"/>
  <c r="AU60" i="1"/>
  <c r="AU64" i="1"/>
  <c r="AU67" i="1"/>
  <c r="AU75" i="1"/>
  <c r="AU54" i="1"/>
  <c r="AU56" i="1"/>
  <c r="AU59" i="1"/>
  <c r="AU63" i="1"/>
  <c r="AU66" i="1"/>
  <c r="AU72" i="1"/>
  <c r="AU58" i="1"/>
  <c r="AU62" i="1"/>
  <c r="AU65" i="1"/>
  <c r="AU69" i="1"/>
  <c r="AU74" i="1"/>
  <c r="AU57" i="1"/>
  <c r="AU68" i="1"/>
  <c r="AU76" i="1"/>
  <c r="AU80" i="1"/>
  <c r="AU84" i="1"/>
  <c r="AU88" i="1"/>
  <c r="AU92" i="1"/>
  <c r="AU73" i="1"/>
  <c r="AU79" i="1"/>
  <c r="AU83" i="1"/>
  <c r="AU53" i="1"/>
  <c r="AU78" i="1"/>
  <c r="AU82" i="1"/>
  <c r="AU86" i="1"/>
  <c r="AU90" i="1"/>
  <c r="AU77" i="1"/>
  <c r="AU89" i="1"/>
  <c r="AU87" i="1"/>
  <c r="AU94" i="1"/>
  <c r="AU85" i="1"/>
  <c r="AU93" i="1"/>
  <c r="AU61" i="1"/>
  <c r="AU81" i="1"/>
  <c r="AQ53" i="1"/>
  <c r="AQ55" i="1"/>
  <c r="AQ57" i="1"/>
  <c r="AQ60" i="1"/>
  <c r="AQ64" i="1"/>
  <c r="AQ67" i="1"/>
  <c r="AQ73" i="1"/>
  <c r="AQ56" i="1"/>
  <c r="AQ59" i="1"/>
  <c r="AQ63" i="1"/>
  <c r="AQ66" i="1"/>
  <c r="AQ70" i="1"/>
  <c r="AQ72" i="1"/>
  <c r="AQ75" i="1"/>
  <c r="AQ54" i="1"/>
  <c r="AQ58" i="1"/>
  <c r="AQ62" i="1"/>
  <c r="AQ69" i="1"/>
  <c r="AQ74" i="1"/>
  <c r="AQ65" i="1"/>
  <c r="AQ80" i="1"/>
  <c r="AQ84" i="1"/>
  <c r="AQ88" i="1"/>
  <c r="AQ92" i="1"/>
  <c r="AQ79" i="1"/>
  <c r="AQ83" i="1"/>
  <c r="AQ61" i="1"/>
  <c r="AQ78" i="1"/>
  <c r="AQ82" i="1"/>
  <c r="AQ86" i="1"/>
  <c r="AQ90" i="1"/>
  <c r="AQ76" i="1"/>
  <c r="AQ93" i="1"/>
  <c r="AQ68" i="1"/>
  <c r="AQ85" i="1"/>
  <c r="AQ91" i="1"/>
  <c r="AQ94" i="1"/>
  <c r="AQ81" i="1"/>
  <c r="AQ89" i="1"/>
  <c r="AQ77" i="1"/>
  <c r="AM53" i="1"/>
  <c r="AM55" i="1"/>
  <c r="AM57" i="1"/>
  <c r="AM60" i="1"/>
  <c r="AM64" i="1"/>
  <c r="AM67" i="1"/>
  <c r="AM73" i="1"/>
  <c r="AM56" i="1"/>
  <c r="AM59" i="1"/>
  <c r="AM63" i="1"/>
  <c r="AM65" i="1"/>
  <c r="AM66" i="1"/>
  <c r="AM70" i="1"/>
  <c r="AM72" i="1"/>
  <c r="AM75" i="1"/>
  <c r="AM54" i="1"/>
  <c r="AM58" i="1"/>
  <c r="AM62" i="1"/>
  <c r="AM69" i="1"/>
  <c r="AM71" i="1"/>
  <c r="AM74" i="1"/>
  <c r="AM80" i="1"/>
  <c r="AM84" i="1"/>
  <c r="AM88" i="1"/>
  <c r="AM92" i="1"/>
  <c r="AM61" i="1"/>
  <c r="AM79" i="1"/>
  <c r="AM83" i="1"/>
  <c r="AM68" i="1"/>
  <c r="AM76" i="1"/>
  <c r="AM78" i="1"/>
  <c r="AM82" i="1"/>
  <c r="AM86" i="1"/>
  <c r="AM90" i="1"/>
  <c r="AM85" i="1"/>
  <c r="AM89" i="1"/>
  <c r="AM81" i="1"/>
  <c r="AM87" i="1"/>
  <c r="AM94" i="1"/>
  <c r="AM77" i="1"/>
  <c r="AM93" i="1"/>
  <c r="AM91" i="1"/>
  <c r="AI53" i="1"/>
  <c r="AI55" i="1"/>
  <c r="AI57" i="1"/>
  <c r="AI60" i="1"/>
  <c r="AI64" i="1"/>
  <c r="AI67" i="1"/>
  <c r="AI73" i="1"/>
  <c r="AI59" i="1"/>
  <c r="AI63" i="1"/>
  <c r="AI66" i="1"/>
  <c r="AI70" i="1"/>
  <c r="AI72" i="1"/>
  <c r="AI75" i="1"/>
  <c r="AI54" i="1"/>
  <c r="AI58" i="1"/>
  <c r="AI62" i="1"/>
  <c r="AI69" i="1"/>
  <c r="AI71" i="1"/>
  <c r="AI74" i="1"/>
  <c r="AI61" i="1"/>
  <c r="AI80" i="1"/>
  <c r="AI84" i="1"/>
  <c r="AI88" i="1"/>
  <c r="AI92" i="1"/>
  <c r="AI68" i="1"/>
  <c r="AI76" i="1"/>
  <c r="AI79" i="1"/>
  <c r="AI83" i="1"/>
  <c r="AI78" i="1"/>
  <c r="AI82" i="1"/>
  <c r="AI86" i="1"/>
  <c r="AI90" i="1"/>
  <c r="AI81" i="1"/>
  <c r="AI93" i="1"/>
  <c r="AI77" i="1"/>
  <c r="AI91" i="1"/>
  <c r="AI94" i="1"/>
  <c r="AI89" i="1"/>
  <c r="AI85" i="1"/>
  <c r="AI87" i="1"/>
  <c r="AE66" i="1"/>
  <c r="AE67" i="1"/>
  <c r="AE68" i="1"/>
  <c r="AE69" i="1"/>
  <c r="AE70" i="1"/>
  <c r="AE71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A66" i="1"/>
  <c r="AA67" i="1"/>
  <c r="AA68" i="1"/>
  <c r="AA69" i="1"/>
  <c r="AA70" i="1"/>
  <c r="AA71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W55" i="1"/>
  <c r="W59" i="1"/>
  <c r="W63" i="1"/>
  <c r="W67" i="1"/>
  <c r="W74" i="1"/>
  <c r="W78" i="1"/>
  <c r="W82" i="1"/>
  <c r="W86" i="1"/>
  <c r="W90" i="1"/>
  <c r="W56" i="1"/>
  <c r="W60" i="1"/>
  <c r="W64" i="1"/>
  <c r="W68" i="1"/>
  <c r="W75" i="1"/>
  <c r="W79" i="1"/>
  <c r="W83" i="1"/>
  <c r="W87" i="1"/>
  <c r="W57" i="1"/>
  <c r="W61" i="1"/>
  <c r="W65" i="1"/>
  <c r="W69" i="1"/>
  <c r="W70" i="1"/>
  <c r="W72" i="1"/>
  <c r="W76" i="1"/>
  <c r="W80" i="1"/>
  <c r="W84" i="1"/>
  <c r="W88" i="1"/>
  <c r="W58" i="1"/>
  <c r="W71" i="1"/>
  <c r="W81" i="1"/>
  <c r="W94" i="1"/>
  <c r="W62" i="1"/>
  <c r="W85" i="1"/>
  <c r="W91" i="1"/>
  <c r="W95" i="1"/>
  <c r="W53" i="1"/>
  <c r="W66" i="1"/>
  <c r="W73" i="1"/>
  <c r="W89" i="1"/>
  <c r="W92" i="1"/>
  <c r="S53" i="1"/>
  <c r="S61" i="1"/>
  <c r="S63" i="1"/>
  <c r="S65" i="1"/>
  <c r="S66" i="1"/>
  <c r="S70" i="1"/>
  <c r="S73" i="1"/>
  <c r="S79" i="1"/>
  <c r="S54" i="1"/>
  <c r="S57" i="1"/>
  <c r="S59" i="1"/>
  <c r="S67" i="1"/>
  <c r="S71" i="1"/>
  <c r="S55" i="1"/>
  <c r="S62" i="1"/>
  <c r="S64" i="1"/>
  <c r="S68" i="1"/>
  <c r="S72" i="1"/>
  <c r="S74" i="1"/>
  <c r="S77" i="1"/>
  <c r="O56" i="1"/>
  <c r="O61" i="1"/>
  <c r="O63" i="1"/>
  <c r="O65" i="1"/>
  <c r="O69" i="1"/>
  <c r="O73" i="1"/>
  <c r="O75" i="1"/>
  <c r="O78" i="1"/>
  <c r="O53" i="1"/>
  <c r="O59" i="1"/>
  <c r="O66" i="1"/>
  <c r="O70" i="1"/>
  <c r="O54" i="1"/>
  <c r="O57" i="1"/>
  <c r="O62" i="1"/>
  <c r="O64" i="1"/>
  <c r="O67" i="1"/>
  <c r="O71" i="1"/>
  <c r="O74" i="1"/>
  <c r="O80" i="1"/>
  <c r="K56" i="1"/>
  <c r="K61" i="1"/>
  <c r="K63" i="1"/>
  <c r="K65" i="1"/>
  <c r="K69" i="1"/>
  <c r="K73" i="1"/>
  <c r="K75" i="1"/>
  <c r="K78" i="1"/>
  <c r="K53" i="1"/>
  <c r="K59" i="1"/>
  <c r="K66" i="1"/>
  <c r="K70" i="1"/>
  <c r="K54" i="1"/>
  <c r="K57" i="1"/>
  <c r="K62" i="1"/>
  <c r="K64" i="1"/>
  <c r="K67" i="1"/>
  <c r="K71" i="1"/>
  <c r="K74" i="1"/>
  <c r="K80" i="1"/>
  <c r="G56" i="1"/>
  <c r="G61" i="1"/>
  <c r="G63" i="1"/>
  <c r="G65" i="1"/>
  <c r="G69" i="1"/>
  <c r="G73" i="1"/>
  <c r="G75" i="1"/>
  <c r="G78" i="1"/>
  <c r="G53" i="1"/>
  <c r="G59" i="1"/>
  <c r="G66" i="1"/>
  <c r="G70" i="1"/>
  <c r="G54" i="1"/>
  <c r="G57" i="1"/>
  <c r="G62" i="1"/>
  <c r="G64" i="1"/>
  <c r="G67" i="1"/>
  <c r="G71" i="1"/>
  <c r="G74" i="1"/>
  <c r="G80" i="1"/>
  <c r="B68" i="1"/>
  <c r="B64" i="1"/>
  <c r="B60" i="1"/>
  <c r="B56" i="1"/>
  <c r="B89" i="1"/>
  <c r="B85" i="1"/>
  <c r="B81" i="1"/>
  <c r="B77" i="1"/>
  <c r="B73" i="1"/>
  <c r="B93" i="1"/>
  <c r="C93" i="1"/>
  <c r="C89" i="1"/>
  <c r="C85" i="1"/>
  <c r="C81" i="1"/>
  <c r="C77" i="1"/>
  <c r="C73" i="1"/>
  <c r="C69" i="1"/>
  <c r="C65" i="1"/>
  <c r="C61" i="1"/>
  <c r="C57" i="1"/>
  <c r="H96" i="1"/>
  <c r="K95" i="1"/>
  <c r="T94" i="1"/>
  <c r="P94" i="1"/>
  <c r="L94" i="1"/>
  <c r="H94" i="1"/>
  <c r="D94" i="1"/>
  <c r="R93" i="1"/>
  <c r="N93" i="1"/>
  <c r="J93" i="1"/>
  <c r="F93" i="1"/>
  <c r="T92" i="1"/>
  <c r="P92" i="1"/>
  <c r="L92" i="1"/>
  <c r="H92" i="1"/>
  <c r="D92" i="1"/>
  <c r="R91" i="1"/>
  <c r="N91" i="1"/>
  <c r="J91" i="1"/>
  <c r="F91" i="1"/>
  <c r="T90" i="1"/>
  <c r="P90" i="1"/>
  <c r="L90" i="1"/>
  <c r="H90" i="1"/>
  <c r="D90" i="1"/>
  <c r="R89" i="1"/>
  <c r="N89" i="1"/>
  <c r="J89" i="1"/>
  <c r="F89" i="1"/>
  <c r="T88" i="1"/>
  <c r="P88" i="1"/>
  <c r="L88" i="1"/>
  <c r="H88" i="1"/>
  <c r="D88" i="1"/>
  <c r="R87" i="1"/>
  <c r="M87" i="1"/>
  <c r="I87" i="1"/>
  <c r="E87" i="1"/>
  <c r="S86" i="1"/>
  <c r="N86" i="1"/>
  <c r="J86" i="1"/>
  <c r="F86" i="1"/>
  <c r="T85" i="1"/>
  <c r="O85" i="1"/>
  <c r="K85" i="1"/>
  <c r="G85" i="1"/>
  <c r="U84" i="1"/>
  <c r="P84" i="1"/>
  <c r="L84" i="1"/>
  <c r="H84" i="1"/>
  <c r="D84" i="1"/>
  <c r="R83" i="1"/>
  <c r="M83" i="1"/>
  <c r="I83" i="1"/>
  <c r="E83" i="1"/>
  <c r="S82" i="1"/>
  <c r="N82" i="1"/>
  <c r="J82" i="1"/>
  <c r="F82" i="1"/>
  <c r="T81" i="1"/>
  <c r="P81" i="1"/>
  <c r="L81" i="1"/>
  <c r="G81" i="1"/>
  <c r="P80" i="1"/>
  <c r="H80" i="1"/>
  <c r="R79" i="1"/>
  <c r="I79" i="1"/>
  <c r="S78" i="1"/>
  <c r="J78" i="1"/>
  <c r="T77" i="1"/>
  <c r="K77" i="1"/>
  <c r="U76" i="1"/>
  <c r="M76" i="1"/>
  <c r="E76" i="1"/>
  <c r="J75" i="1"/>
  <c r="L74" i="1"/>
  <c r="N73" i="1"/>
  <c r="O72" i="1"/>
  <c r="P71" i="1"/>
  <c r="R70" i="1"/>
  <c r="S69" i="1"/>
  <c r="T68" i="1"/>
  <c r="U67" i="1"/>
  <c r="D67" i="1"/>
  <c r="E66" i="1"/>
  <c r="F65" i="1"/>
  <c r="H64" i="1"/>
  <c r="J63" i="1"/>
  <c r="L62" i="1"/>
  <c r="N61" i="1"/>
  <c r="O60" i="1"/>
  <c r="Q59" i="1"/>
  <c r="S58" i="1"/>
  <c r="U57" i="1"/>
  <c r="D57" i="1"/>
  <c r="T55" i="1"/>
  <c r="U54" i="1"/>
  <c r="D54" i="1"/>
  <c r="E53" i="1"/>
  <c r="W93" i="1"/>
  <c r="Z86" i="1"/>
  <c r="V74" i="1"/>
  <c r="Y60" i="1"/>
  <c r="AB94" i="1"/>
  <c r="AB86" i="1"/>
  <c r="AB78" i="1"/>
  <c r="AH69" i="1"/>
  <c r="AG61" i="1"/>
  <c r="AG53" i="1"/>
  <c r="AS89" i="1"/>
  <c r="AU70" i="1"/>
</calcChain>
</file>

<file path=xl/sharedStrings.xml><?xml version="1.0" encoding="utf-8"?>
<sst xmlns="http://schemas.openxmlformats.org/spreadsheetml/2006/main" count="3367" uniqueCount="517">
  <si>
    <t>Logged continuous data</t>
  </si>
  <si>
    <t>Eutropis_multifasciata</t>
  </si>
  <si>
    <t>?</t>
  </si>
  <si>
    <t>Tribolonotus_novaeguineae</t>
  </si>
  <si>
    <t>Corucia_zebrata</t>
  </si>
  <si>
    <t>Bellatorias_frerei</t>
  </si>
  <si>
    <t>Bellatorias_major</t>
  </si>
  <si>
    <t>Cyclodomorphus_branchialis</t>
  </si>
  <si>
    <t>Cyclodomorphus_casuarinae</t>
  </si>
  <si>
    <t>Cyclodomorphus_gerrardii</t>
  </si>
  <si>
    <t>Cyclodomorphus_maximus</t>
  </si>
  <si>
    <t>Cyclodomorphus_melanops</t>
  </si>
  <si>
    <t>Cyclodomorphus_mel_sit</t>
  </si>
  <si>
    <t>Cyclodomorphus_michaeli</t>
  </si>
  <si>
    <t>Cyclodomorphus_venustus</t>
  </si>
  <si>
    <t>Egernia_cunninghami</t>
  </si>
  <si>
    <t>Egernia_depressa</t>
  </si>
  <si>
    <t>Egernia_douglasi</t>
  </si>
  <si>
    <t>Egernia_epsisolus</t>
  </si>
  <si>
    <t>Egernia_formosa</t>
  </si>
  <si>
    <t>Egernia_hosmeri</t>
  </si>
  <si>
    <t>Egernia_kingii</t>
  </si>
  <si>
    <t>Egernia_napoleonis</t>
  </si>
  <si>
    <t>Egernia_pilbarensis</t>
  </si>
  <si>
    <t>Egernia_richardi</t>
  </si>
  <si>
    <t>Egernia_saxatilis</t>
  </si>
  <si>
    <t>Egernia_stokesii</t>
  </si>
  <si>
    <t>Egernia_striolata</t>
  </si>
  <si>
    <t>Liopholis_inornata</t>
  </si>
  <si>
    <t>Liopholis_kintorei</t>
  </si>
  <si>
    <t>Liopholis_multiscutata</t>
  </si>
  <si>
    <t>Liopholis_personata</t>
  </si>
  <si>
    <t>Liopholis_pulchra</t>
  </si>
  <si>
    <t>Liopholis_striata</t>
  </si>
  <si>
    <t>Liopholis_whitii</t>
  </si>
  <si>
    <t>Lissolepis_coventryi</t>
  </si>
  <si>
    <t>Lissolepis_luctuosa</t>
  </si>
  <si>
    <t>Tiliqua_adelaidensis</t>
  </si>
  <si>
    <t>Tiliqua_gigas</t>
  </si>
  <si>
    <t>Tiliqua_multifasciata</t>
  </si>
  <si>
    <t>Tiliqua_nigrolutea</t>
  </si>
  <si>
    <t>Tiliqua_occipitalis</t>
  </si>
  <si>
    <t>Tiliqua_rugosa</t>
  </si>
  <si>
    <t>Tiliqua_scincoides</t>
  </si>
  <si>
    <t>Egernia_gillespieae</t>
  </si>
  <si>
    <t>Tiliqua_pusilla</t>
  </si>
  <si>
    <t>Lissolepis_mikebulli</t>
  </si>
  <si>
    <t>Proegernia_palankarinnensis</t>
  </si>
  <si>
    <t>Lowest</t>
  </si>
  <si>
    <t>Highest</t>
  </si>
  <si>
    <t>Bounded between 0-2</t>
  </si>
  <si>
    <t>Raw Measurements</t>
  </si>
  <si>
    <t>dent_length</t>
  </si>
  <si>
    <t>dent height</t>
  </si>
  <si>
    <t>dent width</t>
  </si>
  <si>
    <t>sym length</t>
  </si>
  <si>
    <t>sym width</t>
  </si>
  <si>
    <t>sym angle</t>
  </si>
  <si>
    <t>mental foramina count</t>
  </si>
  <si>
    <t>splenial height</t>
  </si>
  <si>
    <t>coronoid height</t>
  </si>
  <si>
    <t>coro height above sur</t>
  </si>
  <si>
    <t>add fossa length</t>
  </si>
  <si>
    <t>RAP length</t>
  </si>
  <si>
    <t>num dent teeth</t>
  </si>
  <si>
    <t>tooth row length</t>
  </si>
  <si>
    <t>num enlarged teeth</t>
  </si>
  <si>
    <t>zone lareg teeth</t>
  </si>
  <si>
    <t>tooth length</t>
  </si>
  <si>
    <t>tooth height above</t>
  </si>
  <si>
    <t>tooth width</t>
  </si>
  <si>
    <t>internasal height</t>
  </si>
  <si>
    <t>premax pro length</t>
  </si>
  <si>
    <t>left pmx</t>
  </si>
  <si>
    <t>right pmx</t>
  </si>
  <si>
    <t>internasal angle</t>
  </si>
  <si>
    <t>maxpro angle</t>
  </si>
  <si>
    <t>Fro antpost length</t>
  </si>
  <si>
    <t>fro suture width</t>
  </si>
  <si>
    <t>intorob width</t>
  </si>
  <si>
    <t>antorb width</t>
  </si>
  <si>
    <t>Sub depth</t>
  </si>
  <si>
    <t>Prefro notch</t>
  </si>
  <si>
    <t>Postfro notch</t>
  </si>
  <si>
    <t>FacPro length</t>
  </si>
  <si>
    <t>Facepro height</t>
  </si>
  <si>
    <t>Narial height</t>
  </si>
  <si>
    <t>Num max teeth</t>
  </si>
  <si>
    <t>Max tooth row</t>
  </si>
  <si>
    <t>Num enlarged teeth</t>
  </si>
  <si>
    <t>Width tooth plat</t>
  </si>
  <si>
    <t>Max foramina</t>
  </si>
  <si>
    <t>Quadrate height</t>
  </si>
  <si>
    <t>Quad max width</t>
  </si>
  <si>
    <t>Squam width</t>
  </si>
  <si>
    <t>Ptery width</t>
  </si>
  <si>
    <t>Ptery length</t>
  </si>
  <si>
    <t>Depth of posterior processes</t>
  </si>
  <si>
    <t>Angle of posterior processes</t>
  </si>
  <si>
    <t>Angle of cupolar anterior</t>
  </si>
  <si>
    <t>Ratios</t>
  </si>
  <si>
    <t>LN Ratios</t>
  </si>
  <si>
    <t>Taxa</t>
  </si>
  <si>
    <t>1_1_Dentary Length"</t>
  </si>
  <si>
    <t>&gt;</t>
  </si>
  <si>
    <t>&lt;/attr&gt;</t>
  </si>
  <si>
    <t>&gt;&lt;/attr&gt;</t>
  </si>
  <si>
    <t>2_2_Dentary_height"</t>
  </si>
  <si>
    <t>3_3_Dentary_width"</t>
  </si>
  <si>
    <t>4_5_Symphysis_length"</t>
  </si>
  <si>
    <t>5_6_Symphysis_width"</t>
  </si>
  <si>
    <t>6_9_Symphysis_angle"</t>
  </si>
  <si>
    <t>7_12_Mental_foramina_count"</t>
  </si>
  <si>
    <t>8_25_Splenial_height"</t>
  </si>
  <si>
    <t>9_37_Coronoid_height"</t>
  </si>
  <si>
    <t>10_38_Coronoid_above_surangular"</t>
  </si>
  <si>
    <t>11_44_Adductor_fossa_length"</t>
  </si>
  <si>
    <t>12_49_RA_process_length"</t>
  </si>
  <si>
    <t>13_50_Number_of_dentary_teeth"</t>
  </si>
  <si>
    <t>14_51_Tooth_row_length"</t>
  </si>
  <si>
    <t>15_52_Number_enlarged_teeth"</t>
  </si>
  <si>
    <t>16_53_Zone_enlarged_teeth"</t>
  </si>
  <si>
    <t>17_56_Tooth_length"</t>
  </si>
  <si>
    <t>18_57_Height_above_dentary"</t>
  </si>
  <si>
    <t>19_58_Tooth_Crown_diameter"</t>
  </si>
  <si>
    <t>20_65_Internsal_process_height"</t>
  </si>
  <si>
    <t>21_66_Pmx_mx_process_length"</t>
  </si>
  <si>
    <t>22_67_Pmx_teeth_left"</t>
  </si>
  <si>
    <t>23_68_Pmx_teeth_right"</t>
  </si>
  <si>
    <t>24_69_Pmx_Nasal_process_post_angle"</t>
  </si>
  <si>
    <t>25_70_Pmx_Max_process_post_angle"</t>
  </si>
  <si>
    <t>26_75_F_anteropost_length"</t>
  </si>
  <si>
    <t>27_76_F_frontoparietal_width"</t>
  </si>
  <si>
    <t>28_77_F_interorbital_width"</t>
  </si>
  <si>
    <t>29_78_F_antorbital_width"</t>
  </si>
  <si>
    <t>30_79_F_subolfactory_process_depth"</t>
  </si>
  <si>
    <t>31_80_F_extent_preF_notch"</t>
  </si>
  <si>
    <t>32_81_F_extent_postF_notch"</t>
  </si>
  <si>
    <t>33_82_Max_facial_pro_length"</t>
  </si>
  <si>
    <t>34_83_Max_pro_height"</t>
  </si>
  <si>
    <t>35_84_Narial_margin_height"</t>
  </si>
  <si>
    <t>36_86_No._maxillary_teeth"</t>
  </si>
  <si>
    <t>37_87_Max_tooth_row_length"</t>
  </si>
  <si>
    <t>38_88_Max_No_enlarged_teeth"</t>
  </si>
  <si>
    <t>39_92_Tooth_platform_width"</t>
  </si>
  <si>
    <t>40_93_No._maxillary_foramina"</t>
  </si>
  <si>
    <t>41_115_Quadrate_height"</t>
  </si>
  <si>
    <t>42_116_Quadrate_max_width"</t>
  </si>
  <si>
    <t>43_120_Sq_temporal_ramus_width"</t>
  </si>
  <si>
    <t>44_132_Pterygoid_inter_ramus_width"</t>
  </si>
  <si>
    <t>45_133_Pterygoid_total_length"</t>
  </si>
  <si>
    <t>Tiliqua_frangens_YA</t>
  </si>
  <si>
    <t>46_148_PostProcess_depth"</t>
  </si>
  <si>
    <t>Tiliqua_frangens_PA</t>
  </si>
  <si>
    <t>47_149_PostProcess_angle"</t>
  </si>
  <si>
    <t>48_150_Cupola_anterior_angle"</t>
  </si>
  <si>
    <t>XML prefixes and suffixes</t>
  </si>
  <si>
    <t>Red text denotes taxa without molecular data</t>
  </si>
  <si>
    <t>Continuous characters</t>
  </si>
  <si>
    <t>Tiliqua_frangens_combined</t>
  </si>
  <si>
    <t>Taxa_name</t>
  </si>
  <si>
    <t>&lt;attr name="</t>
  </si>
  <si>
    <t>1_1_Dentary Length"&gt;</t>
  </si>
  <si>
    <t>2_2_Dentary_height"&gt;</t>
  </si>
  <si>
    <t>3_3_Dentary_width"&gt;</t>
  </si>
  <si>
    <t>4_5_Symphysis_length"&gt;</t>
  </si>
  <si>
    <t>5_6_Symphysis_width"&gt;</t>
  </si>
  <si>
    <t>6_9_Symphysis_angle"&gt;</t>
  </si>
  <si>
    <t>7_12_Mental_foramina_count"&gt;</t>
  </si>
  <si>
    <t>8_25_Splenial_height"&gt;</t>
  </si>
  <si>
    <t>9_37_Coronoid_height"&gt;</t>
  </si>
  <si>
    <t>10_38_Coronoid_above_surangular"&gt;</t>
  </si>
  <si>
    <t>11_44_Adductor_fossa_length"&gt;</t>
  </si>
  <si>
    <t>12_49_RA_process_length"&gt;</t>
  </si>
  <si>
    <t>13_50_Number_of_dentary_teeth"&gt;</t>
  </si>
  <si>
    <t>14_51_Tooth_row_length"&gt;</t>
  </si>
  <si>
    <t>15_52_Number_enlarged_teeth"&gt;</t>
  </si>
  <si>
    <t>16_53_Zone_enlarged_teeth"&gt;</t>
  </si>
  <si>
    <t>17_56_Tooth_length"&gt;</t>
  </si>
  <si>
    <t>18_57_Height_above_dentary"&gt;</t>
  </si>
  <si>
    <t>19_58_Tooth_Crown_diameter"&gt;</t>
  </si>
  <si>
    <t>20_65_Internsal_process_height"&gt;</t>
  </si>
  <si>
    <t>21_66_Pmx_mx_process_length"&gt;</t>
  </si>
  <si>
    <t>22_67_Pmx_teeth_left"&gt;</t>
  </si>
  <si>
    <t>23_68_Pmx_teeth_right"&gt;</t>
  </si>
  <si>
    <t>24_69_Pmx_Nasal_process_post_angle"&gt;</t>
  </si>
  <si>
    <t>25_70_Pmx_Max_process_post_angle"&gt;</t>
  </si>
  <si>
    <t>26_75_F_anteropost_length"&gt;</t>
  </si>
  <si>
    <t>27_76_F_frontoparietal_width"&gt;</t>
  </si>
  <si>
    <t>28_77_F_interorbital_width"&gt;</t>
  </si>
  <si>
    <t>29_78_F_antorbital_width"&gt;</t>
  </si>
  <si>
    <t>30_79_F_subolfactory_process_depth"&gt;</t>
  </si>
  <si>
    <t>31_80_F_extent_preF_notch"&gt;</t>
  </si>
  <si>
    <t>32_81_F_extent_postF_notch"&gt;</t>
  </si>
  <si>
    <t>33_82_Max_facial_pro_length"&gt;</t>
  </si>
  <si>
    <t>34_83_Max_pro_height"&gt;</t>
  </si>
  <si>
    <t>35_84_Narial_margin_height"&gt;</t>
  </si>
  <si>
    <t>36_86_No._maxillary_teeth"&gt;</t>
  </si>
  <si>
    <t>37_87_Max_tooth_row_length"&gt;</t>
  </si>
  <si>
    <t>38_88_Max_No_enlarged_teeth"&gt;</t>
  </si>
  <si>
    <t>39_92_Tooth_platform_width"&gt;</t>
  </si>
  <si>
    <t>40_93_No._maxillary_foramina"&gt;</t>
  </si>
  <si>
    <t>41_115_Quadrate_height"&gt;</t>
  </si>
  <si>
    <t>42_116_Quadrate_max_width"&gt;</t>
  </si>
  <si>
    <t>43_120_Sq_temporal_ramus_width"&gt;</t>
  </si>
  <si>
    <t>44_132_Pterygoid_inter_ramus_width"&gt;</t>
  </si>
  <si>
    <t>45_133_Pterygoid_total_length"&gt;</t>
  </si>
  <si>
    <t>46_148_PostProcess_depth"&gt;</t>
  </si>
  <si>
    <t>47_149_PostProcess_angle"&gt;</t>
  </si>
  <si>
    <t>48_150_Cupola_anterior_angle"&gt;</t>
  </si>
  <si>
    <t>&lt;taxon idref="</t>
  </si>
  <si>
    <t>Ordered Discrete Characters</t>
  </si>
  <si>
    <t>&lt;sequence&gt;</t>
  </si>
  <si>
    <t>"/&gt;</t>
  </si>
  <si>
    <t>01234</t>
  </si>
  <si>
    <t>&lt;/sequence&gt;</t>
  </si>
  <si>
    <t>Unordered Discrete Characters</t>
  </si>
  <si>
    <t>Unordered Characters</t>
  </si>
  <si>
    <t>"Eutropis_multifasciata"</t>
  </si>
  <si>
    <t>000010100001?140010124301021010010112100001000</t>
  </si>
  <si>
    <t>&lt;sequence&gt;    &lt;taxon ideref=</t>
  </si>
  <si>
    <t>/&gt;</t>
  </si>
  <si>
    <t>"Tribolonotus_novaguineae"</t>
  </si>
  <si>
    <t>000010101011?14000022441102111001101011200111?</t>
  </si>
  <si>
    <t>"Corucia_zebrata"</t>
  </si>
  <si>
    <t>010021101101?030000223100021101001110102011011</t>
  </si>
  <si>
    <t>"Bellatorias_frerei"</t>
  </si>
  <si>
    <t>0000101?001011200?0222300??111001011001020110?</t>
  </si>
  <si>
    <t>"Bellatorias_major"</t>
  </si>
  <si>
    <t>010011100011?120000222100021100010110010101011</t>
  </si>
  <si>
    <t>"Cyclodomrophus_branchialis"</t>
  </si>
  <si>
    <t>00021010021111111102113011?00101101100100?1011</t>
  </si>
  <si>
    <t>"Cyclodomorphus_casuarinae"</t>
  </si>
  <si>
    <t>001011110211?1000102203111?1010010110010011010</t>
  </si>
  <si>
    <t>"Cyclodomorphus_gerrardii"</t>
  </si>
  <si>
    <t>011210100210?101011110101021100110112010001111</t>
  </si>
  <si>
    <t>"Cyclodomorphus_maximus"</t>
  </si>
  <si>
    <t>0002101012101101010210301??0010010112010011110</t>
  </si>
  <si>
    <t>"Cyclodomorphus_melanops"</t>
  </si>
  <si>
    <t>000210100110?1111102211001?0110010112010101111</t>
  </si>
  <si>
    <t>"Cyclodomorphus_melanops_siticulosus"</t>
  </si>
  <si>
    <t>00001010021011100102103011?0011010112010011110</t>
  </si>
  <si>
    <t>"Cyclodomorphus_michaeli"</t>
  </si>
  <si>
    <t>000010110210?1111102113011?0010010110010101010</t>
  </si>
  <si>
    <t>"Cyclodomorphus_venustus"</t>
  </si>
  <si>
    <t>00001010021011111?02014011?0010010110010011110</t>
  </si>
  <si>
    <t>"Egernia_cunninghami"</t>
  </si>
  <si>
    <t>0100101001?0?120010222100021100010110110001101</t>
  </si>
  <si>
    <t>"Egernia_depressa"</t>
  </si>
  <si>
    <t>00001010100011200102223001?111001011001000010?</t>
  </si>
  <si>
    <t>"Egernia_douglasi"</t>
  </si>
  <si>
    <t>00001010000021200102223001?101001011001001000?</t>
  </si>
  <si>
    <t>"Egernia_epsisolus"</t>
  </si>
  <si>
    <t>00001010011011?00?02241001?1010010112010000001</t>
  </si>
  <si>
    <t>"Egernia_formosa"</t>
  </si>
  <si>
    <t>000010100110?120010222310021111010110010101000</t>
  </si>
  <si>
    <t>"Egernia_hosmeri"</t>
  </si>
  <si>
    <t>0102101001101020?00222100021110?1011001??01100</t>
  </si>
  <si>
    <t>"Egernia_kingii"</t>
  </si>
  <si>
    <t>0000101001101120010222101021110010110010011110</t>
  </si>
  <si>
    <t>"Egernia_napoleonis"</t>
  </si>
  <si>
    <t>000110101100?120010222200021010000110010110010</t>
  </si>
  <si>
    <t>"Egernia_pilbarensis"</t>
  </si>
  <si>
    <t>0000101000000120011222300021100010113010011100</t>
  </si>
  <si>
    <t>"Egernia_richardi"</t>
  </si>
  <si>
    <t>000010100000012001122230102101000011001011100?</t>
  </si>
  <si>
    <t>"Egernia_saxatilis"</t>
  </si>
  <si>
    <t>000110100100?120010222200021110010110010000110</t>
  </si>
  <si>
    <t>"Egernia_stokesii"</t>
  </si>
  <si>
    <t>0000101000001120011222100021100010110010101101</t>
  </si>
  <si>
    <t>"Egernia_striolata"</t>
  </si>
  <si>
    <t>011?10100110?1200?022210002111001011001000111?</t>
  </si>
  <si>
    <t>"Liopholis_inornata"</t>
  </si>
  <si>
    <t>00001010001011400102241001?1110010110010010101</t>
  </si>
  <si>
    <t>"Liopholis_kintorei"</t>
  </si>
  <si>
    <t>0010101000101140000124100021100000010010010000</t>
  </si>
  <si>
    <t>"Liopholis_multiscutata"</t>
  </si>
  <si>
    <t>01001010001001400111243000211100001100100?0000</t>
  </si>
  <si>
    <t>"Liopholis_personata"</t>
  </si>
  <si>
    <t>01001010001011200102241100211000101100101?1100</t>
  </si>
  <si>
    <t>"Liopholis_pulchra"</t>
  </si>
  <si>
    <t>00001010001011400?022431002110000011001011110?</t>
  </si>
  <si>
    <t>"Liopholis_striata"</t>
  </si>
  <si>
    <t>000010100000?1400002241101?1100010013010000101</t>
  </si>
  <si>
    <t>"Liopholis_whitii"</t>
  </si>
  <si>
    <t>00001010000011400102241001?1100000110010000001</t>
  </si>
  <si>
    <t>"Lissolepis_coventryi"</t>
  </si>
  <si>
    <t>000010100010?140010224101031110010110010111110</t>
  </si>
  <si>
    <t>"Lissolepis_luctuosa"</t>
  </si>
  <si>
    <t>000010100110?140?10124301021110000110010211100</t>
  </si>
  <si>
    <t>"Tiliqua_adelaidensis"</t>
  </si>
  <si>
    <t>01011011021011110112111111?0110010112010101111</t>
  </si>
  <si>
    <t>"Tiliqua_gigas"</t>
  </si>
  <si>
    <t>011010101210?1010112201011?1110110112010001111</t>
  </si>
  <si>
    <t>"Tiliqua_multifasciata"</t>
  </si>
  <si>
    <t>011210100210?1100112111101?0100100112010001110</t>
  </si>
  <si>
    <t>"Tiliqua_nigrolutea"</t>
  </si>
  <si>
    <t>01101010021021111012111101?1110010112010001011</t>
  </si>
  <si>
    <t>"Tiliqua_occipitalis"</t>
  </si>
  <si>
    <t>01101010021011000111001111?0110110113010001111</t>
  </si>
  <si>
    <t>"Tiliqua_rugosa"</t>
  </si>
  <si>
    <t>111210100210?0100111113111?1111001110010101010</t>
  </si>
  <si>
    <t>"Tiliqua_scincoides"</t>
  </si>
  <si>
    <t>001010000210?1000101101011?1110010110010101011</t>
  </si>
  <si>
    <t>"Egernia_gillespieae"</t>
  </si>
  <si>
    <t>???0101?011011{02}00???2??????????0??????1???????</t>
  </si>
  <si>
    <t>"Tiliqua_pusilla"</t>
  </si>
  <si>
    <t>??1110????????010?????????????????????????????</t>
  </si>
  <si>
    <t>"Lissolepis_mikebulli"</t>
  </si>
  <si>
    <t>000110??????0?400???24????????????????101?????</t>
  </si>
  <si>
    <t>"Proegernia_palankarinnensis"</t>
  </si>
  <si>
    <t>??0?10????????410?????????????????????????????</t>
  </si>
  <si>
    <t>Ordered Characters</t>
  </si>
  <si>
    <t>11111012011001221210232?0?102??0000002311210201230120102</t>
  </si>
  <si>
    <t>&lt;sequence&gt;    &lt;taxon ideref="Eutropis_multifasciata"/&gt;0123411111012011001221210232?0?102??0000002311210201230120102&lt;/sequence&gt;</t>
  </si>
  <si>
    <t>11321021121100101122320?1?220002100101212211220230220?2?</t>
  </si>
  <si>
    <t>&lt;sequence&gt;    &lt;taxon ideref="Tribolonotus_novaguineae"/&gt;0123411321021121100101122320?1?220002100101212211220230220?2?&lt;/sequence&gt;</t>
  </si>
  <si>
    <t>11302003121100111211210?1?102??0100101300211120130020110</t>
  </si>
  <si>
    <t>&lt;sequence&gt;    &lt;taxon ideref="Corucia_zebrata"/&gt;0123411302003121100111211210?1?102??0100101300211120130020110&lt;/sequence&gt;</t>
  </si>
  <si>
    <t>112?2012?11??02??112101?0?002??0000001201211112130221?12</t>
  </si>
  <si>
    <t>&lt;sequence&gt;    &lt;taxon ideref="Bellatorias_frerei"/&gt;01234112?2012?11??02??112101?0?002??0000001201211112130221?12&lt;/sequence&gt;</t>
  </si>
  <si>
    <t>11212012111011131102200?0?002??0000001201211112120021112</t>
  </si>
  <si>
    <t>&lt;sequence&gt;    &lt;taxon ideref="Bellatorias_major"/&gt;0123411212012111011131102200?0?002??0000001201211112120021112&lt;/sequence&gt;</t>
  </si>
  <si>
    <t>1130232011121122102101021?102321202111212210220211001102</t>
  </si>
  <si>
    <t>&lt;sequence&gt;    &lt;taxon ideref="Cyclodomrophus_branchialis"/&gt;012341130232011121122102101021?102321202111212210220211001102&lt;/sequence&gt;</t>
  </si>
  <si>
    <t>1130332011011132102111141?001311111112212210221130021112</t>
  </si>
  <si>
    <t>&lt;sequence&gt;    &lt;taxon ideref="Cyclodomorphus_casuarinae"/&gt;012341130332011011132102111141?001311111112212210221130021112&lt;/sequence&gt;</t>
  </si>
  <si>
    <t>1120332011100010013212142?300411210112320210221201120102</t>
  </si>
  <si>
    <t>&lt;sequence&gt;    &lt;taxon ideref="Cyclodomorphus_gerrardii"/&gt;012341120332011100010013212142?300411210112320210221201120102&lt;/sequence&gt;</t>
  </si>
  <si>
    <t>1121332111110131102211242?101411102112201210221200020012</t>
  </si>
  <si>
    <t>&lt;sequence&gt;    &lt;taxon ideref="Cyclodomorphus_maximus"/&gt;012341121332111110131102211242?101411102112201210221200020012&lt;/sequence&gt;</t>
  </si>
  <si>
    <t>1130232013011131101201141?101311111002211210220200020101</t>
  </si>
  <si>
    <t>&lt;sequence&gt;    &lt;taxon ideref="Cyclodomorphus_melanops"/&gt;012341130232013011131101201141?101311111002211210220200020101&lt;/sequence&gt;</t>
  </si>
  <si>
    <t>1140231011100121112201?41?011311202101201210221200011?12</t>
  </si>
  <si>
    <t>&lt;sequence&gt;    &lt;taxon ideref="Cyclodomorphus_melanops_siticulosus"/&gt;012341140231011100121112201?41?011311202101201210221200011?12&lt;/sequence&gt;</t>
  </si>
  <si>
    <t>1130232012211130102101241?001311101001312210221201011112</t>
  </si>
  <si>
    <t>&lt;sequence&gt;    &lt;taxon ideref="Cyclodomorphus_michaeli"/&gt;012341130232012211130102101241?001311101001312210221201011112&lt;/sequence&gt;</t>
  </si>
  <si>
    <t>1130332012111122112201131?10031111211120221022220102?101</t>
  </si>
  <si>
    <t>&lt;sequence&gt;    &lt;taxon ideref="Cyclodomorphus_venustus"/&gt;012341130332012111122112201131?10031111211120221022220102?101&lt;/sequence&gt;</t>
  </si>
  <si>
    <t>11202111221210221112121?0?201??0100001200211101130220?01</t>
  </si>
  <si>
    <t>&lt;sequence&gt;    &lt;taxon ideref="Egernia_cunninghami"/&gt;0123411202111221210221112121?0?201??0100001200211101130220?01&lt;/sequence&gt;</t>
  </si>
  <si>
    <t>11202111120110121201321?0?112??0100001202210122110121101</t>
  </si>
  <si>
    <t>&lt;sequence&gt;    &lt;taxon ideref="Egernia_depressa"/&gt;0123411202111120110121201321?0?112??0100001202210122110121101&lt;/sequence&gt;</t>
  </si>
  <si>
    <t>11302112121101231211221?0??12??0000001211210102130220102</t>
  </si>
  <si>
    <t>&lt;sequence&gt;    &lt;taxon ideref="Egernia_douglasi"/&gt;0123411302112121101231211221?0??12??0000001211210102130220102&lt;/sequence&gt;</t>
  </si>
  <si>
    <t>11302110122111121111121?0?102??0000001211210222110121122</t>
  </si>
  <si>
    <t>&lt;sequence&gt;    &lt;taxon ideref="Egernia_epsisolus"/&gt;0123411302110122111121111121?0?102??0000001211210222110121122&lt;/sequence&gt;</t>
  </si>
  <si>
    <t>11212120120111221211121?0?101??0000001211211111110120?01</t>
  </si>
  <si>
    <t>&lt;sequence&gt;    &lt;taxon ideref="Egernia_formosa"/&gt;0123411212120120111221211121?0?101??0000001211211111110120?01&lt;/sequence&gt;</t>
  </si>
  <si>
    <t>11302112111110221211221???101??010000121121?111130221?03</t>
  </si>
  <si>
    <t>&lt;sequence&gt;    &lt;taxon ideref="Egernia_hosmeri"/&gt;0123411302112111110221211221???101??010000121121?111130221?03&lt;/sequence&gt;</t>
  </si>
  <si>
    <t>11202111110201220111122?0?101??0000001301211112230211112</t>
  </si>
  <si>
    <t>&lt;sequence&gt;    &lt;taxon ideref="Egernia_kingii"/&gt;0123411202111110201220111122?0?101??0000001301211112230211112&lt;/sequence&gt;</t>
  </si>
  <si>
    <t>113023102202002?111112130?001000000001111210202130110103</t>
  </si>
  <si>
    <t>&lt;sequence&gt;    &lt;taxon ideref="Egernia_napoleonis"/&gt;01234113023102202002?111112130?001000000001111210202130110103&lt;/sequence&gt;</t>
  </si>
  <si>
    <t>1121211012010122121121200?00200010000121?211202110221?01</t>
  </si>
  <si>
    <t>&lt;sequence&gt;    &lt;taxon ideref="Egernia_pilbarensis"/&gt;012341121211012010122121121200?00200010000121?211202110221?01&lt;/sequence&gt;</t>
  </si>
  <si>
    <t>11302111210111221120232?0?012??1000001201211102130211001</t>
  </si>
  <si>
    <t>&lt;sequence&gt;    &lt;taxon ideref="Egernia_richardi"/&gt;0123411302111210111221120232?0?012??1000001201211102130211001&lt;/sequence&gt;</t>
  </si>
  <si>
    <t>1130211111010122123112210?001110100001101201101230212102</t>
  </si>
  <si>
    <t>&lt;sequence&gt;    &lt;taxon ideref="Egernia_saxatilis"/&gt;012341130211111010122123112210?001110100001101201101230212102&lt;/sequence&gt;</t>
  </si>
  <si>
    <t>11302110211100221102221?0?100??0000001200210101130221001</t>
  </si>
  <si>
    <t>&lt;sequence&gt;    &lt;taxon ideref="Egernia_stokesii"/&gt;0123411302110211100221102221?0?100??0000001200210101130221001&lt;/sequence&gt;</t>
  </si>
  <si>
    <t>11312120210001221221221?0?001??000000121121110123011010?</t>
  </si>
  <si>
    <t>&lt;sequence&gt;    &lt;taxon ideref="Egernia_striolata"/&gt;0123411312120210001221221221?0?001??000000121121110123011010?&lt;/sequence&gt;</t>
  </si>
  <si>
    <t>11302110111111221202111?0?101??0100002200111121120111101</t>
  </si>
  <si>
    <t>&lt;sequence&gt;    &lt;taxon ideref="Liopholis_inornata"/&gt;0123411302110111111221202111?0?101??0100002200111121120111101&lt;/sequence&gt;</t>
  </si>
  <si>
    <t>11302110122121220202202?0?101??0000001210220112220122113</t>
  </si>
  <si>
    <t>&lt;sequence&gt;    &lt;taxon ideref="Liopholis_kintorei"/&gt;0123411302110122121220202202?0?101??0000001210220112220122113&lt;/sequence&gt;</t>
  </si>
  <si>
    <t>1130211012111122021111100?101??0002002200211122220112101</t>
  </si>
  <si>
    <t>&lt;sequence&gt;    &lt;taxon ideref="Liopholis_multiscutata"/&gt;012341130211012111122021111100?101??0002002200211122220112101&lt;/sequence&gt;</t>
  </si>
  <si>
    <t>11312111121211211211211?0?102??0000001210210112130221101</t>
  </si>
  <si>
    <t>&lt;sequence&gt;    &lt;taxon ideref="Liopholis_personata"/&gt;0123411312111121211211211211?0?102??0000001210210112130221101&lt;/sequence&gt;</t>
  </si>
  <si>
    <t>11302110121211221211102?0?201??000000121011112213011101?</t>
  </si>
  <si>
    <t>&lt;sequence&gt;    &lt;taxon ideref="Liopholis_pulchra"/&gt;0123411302110121211221211102?0?201??000000121011112213011101?&lt;/sequence&gt;</t>
  </si>
  <si>
    <t>11302110111201221200010?0?001??0100001200111122220111102</t>
  </si>
  <si>
    <t>&lt;sequence&gt;    &lt;taxon ideref="Liopholis_striata"/&gt;0123411302110111201221200010?0?001??0100001200111122220111102&lt;/sequence&gt;</t>
  </si>
  <si>
    <t>11302110121210131201011?0?101??0000011100110121230012102</t>
  </si>
  <si>
    <t>&lt;sequence&gt;    &lt;taxon ideref="Liopholis_whitii"/&gt;0123411302110121210131201011?0?101??0000011100110121230012102&lt;/sequence&gt;</t>
  </si>
  <si>
    <t>11212022110111211111112?0?102??0000002211211111130111111</t>
  </si>
  <si>
    <t>&lt;sequence&gt;    &lt;taxon ideref="Lissolepis_coventryi"/&gt;0123411212022110111211111112?0?102??0000002211211111130111111&lt;/sequence&gt;</t>
  </si>
  <si>
    <t>11212012100111211122121?00101??0002002301211222130221102</t>
  </si>
  <si>
    <t>&lt;sequence&gt;    &lt;taxon ideref="Lissolepis_luctuosa"/&gt;0123411212012100111211122121?00101??0002002301211222130221102&lt;/sequence&gt;</t>
  </si>
  <si>
    <t>1122231012112133112211022?101211100111202210220201011011</t>
  </si>
  <si>
    <t>&lt;sequence&gt;    &lt;taxon ideref="Tiliqua_adelaidensis"/&gt;012341122231012112133112211022?101211100111202210220201011011&lt;/sequence&gt;</t>
  </si>
  <si>
    <t>1120332111110010111222032?100411200111312211220201110111</t>
  </si>
  <si>
    <t>&lt;sequence&gt;    &lt;taxon ideref="Tiliqua_gigas"/&gt;012341120332111110010111222032?100411200111312211220201110111&lt;/sequence&gt;</t>
  </si>
  <si>
    <t>1133332111111111113132232?00032110021130?210220130221013</t>
  </si>
  <si>
    <t>&lt;sequence&gt;    &lt;taxon ideref="Tiliqua_multifasciata"/&gt;012341133332111111111113132232?00032110021130?210220130221013&lt;/sequence&gt;</t>
  </si>
  <si>
    <t>1122331111110011111132222?100211110111301210220130120012</t>
  </si>
  <si>
    <t>&lt;sequence&gt;    &lt;taxon ideref="Tiliqua_nigrolutea"/&gt;012341122331111110011111132222?100211110111301210220130120012&lt;/sequence&gt;</t>
  </si>
  <si>
    <t>1111331111112111111222232?101211110211302211220220120?11</t>
  </si>
  <si>
    <t>&lt;sequence&gt;    &lt;taxon ideref="Tiliqua_occipitalis"/&gt;012341111331111112111111222232?101211110211302211220220120?11&lt;/sequence&gt;</t>
  </si>
  <si>
    <t>1111231202111111111022232?101110100112301210221230021101</t>
  </si>
  <si>
    <t>&lt;sequence&gt;    &lt;taxon ideref="Tiliqua_rugosa"/&gt;012341111231202111111111022232?101110100112301210221230021101&lt;/sequence&gt;</t>
  </si>
  <si>
    <t>1113332102011?11111222232?100410110111300210220231111001</t>
  </si>
  <si>
    <t>&lt;sequence&gt;    &lt;taxon ideref="Tiliqua_scincoides"/&gt;012341113332102011?11111222232?100410110111300210220231111001&lt;/sequence&gt;</t>
  </si>
  <si>
    <t>?11023221?01?121???????2000?1??????????????0????????????</t>
  </si>
  <si>
    <t>&lt;sequence&gt;    &lt;taxon ideref="Egernia_gillespieae"/&gt;01234?11023221?01?121???????2000?1??????????????0????????????&lt;/sequence&gt;</t>
  </si>
  <si>
    <t>113????????????????2???32???????????????????????????????</t>
  </si>
  <si>
    <t>&lt;sequence&gt;    &lt;taxon ideref="Tiliqua_pusilla"/&gt;01234113????????????????2???32???????????????????????????????&lt;/sequence&gt;</t>
  </si>
  <si>
    <t>11212??2???1????????122?0111????????????????????????????</t>
  </si>
  <si>
    <t>11202??3????????????????01??????????????????????????????</t>
  </si>
  <si>
    <t>Specimen #</t>
  </si>
  <si>
    <t>Site</t>
  </si>
  <si>
    <t>Element</t>
  </si>
  <si>
    <t>Family</t>
  </si>
  <si>
    <t>Proegernia mikebulli</t>
  </si>
  <si>
    <t>SAM P57495</t>
  </si>
  <si>
    <t>BC2</t>
  </si>
  <si>
    <t>Maxilla (right)</t>
  </si>
  <si>
    <t>Scincidae</t>
  </si>
  <si>
    <t>SAM P57496</t>
  </si>
  <si>
    <t>Dentary (left)</t>
  </si>
  <si>
    <t>SAM P57497</t>
  </si>
  <si>
    <t>Dentary (side)</t>
  </si>
  <si>
    <t>SAM P57498</t>
  </si>
  <si>
    <t>Dentary (Left)</t>
  </si>
  <si>
    <t>SAM P57499</t>
  </si>
  <si>
    <t>Paratype</t>
  </si>
  <si>
    <t>SAM P57500</t>
  </si>
  <si>
    <t>Maxilla (Left)</t>
  </si>
  <si>
    <t>SAM P57501</t>
  </si>
  <si>
    <t>SAM P57502</t>
  </si>
  <si>
    <t>Dentary (Right)</t>
  </si>
  <si>
    <t>Holotype</t>
  </si>
  <si>
    <t>SAM P57503</t>
  </si>
  <si>
    <t>Ref Sp.</t>
  </si>
  <si>
    <t>SAM P57504</t>
  </si>
  <si>
    <t>SAM P57505</t>
  </si>
  <si>
    <t>SAM P57506</t>
  </si>
  <si>
    <t>SAM P57507</t>
  </si>
  <si>
    <t>Maxilla (unknown)</t>
  </si>
  <si>
    <t>SAM P57508</t>
  </si>
  <si>
    <t>SAM P57509</t>
  </si>
  <si>
    <t>SAM P57510</t>
  </si>
  <si>
    <t>SAM P57511</t>
  </si>
  <si>
    <t>SAM P57512</t>
  </si>
  <si>
    <t>Pterygoid (left)</t>
  </si>
  <si>
    <t>SAM P57513</t>
  </si>
  <si>
    <t>SAM P57514</t>
  </si>
  <si>
    <t>Pre-sacral vertebra</t>
  </si>
  <si>
    <t>SAM P57515</t>
  </si>
  <si>
    <t>Vertebra</t>
  </si>
  <si>
    <t>SAM P57516</t>
  </si>
  <si>
    <t>Vertebrae (2 of)</t>
  </si>
  <si>
    <t>SAM P57517</t>
  </si>
  <si>
    <t>Vertebra (centrum only)</t>
  </si>
  <si>
    <t>SAM P57518</t>
  </si>
  <si>
    <t>SAM P57519</t>
  </si>
  <si>
    <t>SAM P57520</t>
  </si>
  <si>
    <t>SAM P57521</t>
  </si>
  <si>
    <t>SAM P57522</t>
  </si>
  <si>
    <t>Premaxilla</t>
  </si>
  <si>
    <t>SAM P57523</t>
  </si>
  <si>
    <t>Tooth row fragment</t>
  </si>
  <si>
    <t>SAM P57524</t>
  </si>
  <si>
    <t>SAM P57525</t>
  </si>
  <si>
    <t>SAM P57526</t>
  </si>
  <si>
    <t>SAM P57527</t>
  </si>
  <si>
    <t>SAM P57528</t>
  </si>
  <si>
    <t>SAM P57529</t>
  </si>
  <si>
    <t>Maxilla (Right)</t>
  </si>
  <si>
    <t>SAM P57530</t>
  </si>
  <si>
    <t>Gekkota</t>
  </si>
  <si>
    <t>SAM P57531</t>
  </si>
  <si>
    <t>SAM P57532</t>
  </si>
  <si>
    <t>SAM P57533</t>
  </si>
  <si>
    <t>SAM P57534</t>
  </si>
  <si>
    <t>SAM P57535</t>
  </si>
  <si>
    <t>SAM P57536</t>
  </si>
  <si>
    <t>Vertebrae (6 of)</t>
  </si>
  <si>
    <t>SAM P57537</t>
  </si>
  <si>
    <t>SAM P57538</t>
  </si>
  <si>
    <t>Limb fragment</t>
  </si>
  <si>
    <t>SAM P57539</t>
  </si>
  <si>
    <t>Maxilla fragment (left)</t>
  </si>
  <si>
    <t>SAM P57540</t>
  </si>
  <si>
    <t>4x limb fragments inc. proximal femur</t>
  </si>
  <si>
    <t>SAM P57541</t>
  </si>
  <si>
    <t>Maxilla frag (right anterior)</t>
  </si>
  <si>
    <t>SAM P57542</t>
  </si>
  <si>
    <t>Premaxilla (left) and compound bone (right)</t>
  </si>
  <si>
    <t>SAM P57543</t>
  </si>
  <si>
    <t>LP6</t>
  </si>
  <si>
    <t>Compound bone (right)</t>
  </si>
  <si>
    <t>SAM P57544</t>
  </si>
  <si>
    <t>LP12</t>
  </si>
  <si>
    <t>Partial humerus</t>
  </si>
  <si>
    <t>SAM P57545</t>
  </si>
  <si>
    <t>Maxilla (Right, posterior half)</t>
  </si>
  <si>
    <t>SAM P57546</t>
  </si>
  <si>
    <t>Maxilla frag (left)</t>
  </si>
  <si>
    <t>SAM P57547</t>
  </si>
  <si>
    <t>Vertebrae x3</t>
  </si>
  <si>
    <t>Indet.</t>
  </si>
  <si>
    <t>SAM P57548</t>
  </si>
  <si>
    <t>Dentary (left anterior frag.)</t>
  </si>
  <si>
    <t>SAM P57549</t>
  </si>
  <si>
    <t>Maxilla frag (post. Right)</t>
  </si>
  <si>
    <t>SAM P57550</t>
  </si>
  <si>
    <t>Dentary (right)</t>
  </si>
  <si>
    <t>SAM P57551</t>
  </si>
  <si>
    <t>Maxilla frag (right)</t>
  </si>
  <si>
    <t>SAM P57552</t>
  </si>
  <si>
    <t>Maxilla (frag)</t>
  </si>
  <si>
    <t>SAM P57553</t>
  </si>
  <si>
    <t>SAM P57554</t>
  </si>
  <si>
    <t>Tibia and other assorted long bone shafts</t>
  </si>
  <si>
    <t>SAM P57555</t>
  </si>
  <si>
    <t>Trunk vertebra (complete)</t>
  </si>
  <si>
    <t>SAM P57556</t>
  </si>
  <si>
    <t>Assorted fragments, dentaries (left and right), limb shafts.</t>
  </si>
  <si>
    <t>SAM P57557</t>
  </si>
  <si>
    <t>Limb/tarsal/carpal bone?</t>
  </si>
  <si>
    <t>SAM P57558</t>
  </si>
  <si>
    <t>Proximal femur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</si>
</sst>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color rgb="FF242729"/>
      <name val="Consolas"/>
      <family val="3"/>
    </font>
    <font>
      <sz val="10"/>
      <color rgb="FF333333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sz val="11"/>
      <name val="Calibri"/>
      <family val="2"/>
      <scheme val="minor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242729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0" fillId="0" borderId="1" xfId="0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0" fillId="0" borderId="4" xfId="0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1" fillId="0" borderId="0" xfId="0" applyFont="1" applyFill="1" applyAlignment="1">
      <alignment horizontal="left" vertical="center"/>
    </xf>
    <xf numFmtId="0" fontId="0" fillId="2" borderId="0" xfId="0" applyFill="1" applyBorder="1"/>
    <xf numFmtId="0" fontId="0" fillId="0" borderId="0" xfId="0" applyBorder="1"/>
    <xf numFmtId="0" fontId="0" fillId="0" borderId="0" xfId="0" applyFill="1" applyBorder="1"/>
    <xf numFmtId="49" fontId="0" fillId="0" borderId="0" xfId="0" applyNumberFormat="1" applyBorder="1"/>
    <xf numFmtId="0" fontId="3" fillId="0" borderId="0" xfId="0" applyFont="1" applyFill="1" applyBorder="1"/>
    <xf numFmtId="0" fontId="3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0" fillId="3" borderId="0" xfId="0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0" fillId="3" borderId="0" xfId="0" applyFill="1"/>
    <xf numFmtId="49" fontId="0" fillId="0" borderId="0" xfId="0" applyNumberFormat="1"/>
    <xf numFmtId="0" fontId="6" fillId="0" borderId="0" xfId="0" applyFont="1" applyFill="1" applyBorder="1"/>
    <xf numFmtId="0" fontId="5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4" xfId="0" applyFont="1" applyFill="1" applyBorder="1"/>
    <xf numFmtId="0" fontId="0" fillId="0" borderId="0" xfId="0" applyFont="1" applyFill="1" applyBorder="1"/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/>
    <xf numFmtId="0" fontId="9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13"/>
  <sheetViews>
    <sheetView topLeftCell="A55" workbookViewId="0">
      <selection activeCell="A53" sqref="A53:AW53"/>
    </sheetView>
  </sheetViews>
  <sheetFormatPr defaultRowHeight="15"/>
  <cols>
    <col min="1" max="1" width="19.5703125" style="1" customWidth="1"/>
    <col min="2" max="16384" width="9.140625" style="1"/>
  </cols>
  <sheetData>
    <row r="1" spans="1:49" s="21" customFormat="1">
      <c r="A1" s="21" t="s">
        <v>0</v>
      </c>
    </row>
    <row r="2" spans="1:49">
      <c r="A2" s="1" t="s">
        <v>1</v>
      </c>
      <c r="B2" s="1">
        <v>9.6825291121272503</v>
      </c>
      <c r="C2" s="1">
        <v>2.4498969930112602</v>
      </c>
      <c r="D2" s="1">
        <v>2.0251404296564699</v>
      </c>
      <c r="E2" s="1">
        <v>1.9718959151273401</v>
      </c>
      <c r="F2" s="1">
        <v>3.7297014487141902</v>
      </c>
      <c r="G2" s="1">
        <v>3.4011973816621501</v>
      </c>
      <c r="H2" s="1">
        <v>1.9459101490553099</v>
      </c>
      <c r="I2" s="1">
        <v>4.2278311027782802</v>
      </c>
      <c r="J2" s="1">
        <v>5.29454275967427</v>
      </c>
      <c r="K2" s="1">
        <v>3.9168734595331798</v>
      </c>
      <c r="L2" s="1">
        <v>2.7562412976124699</v>
      </c>
      <c r="M2" s="1">
        <v>2.9290086414660799</v>
      </c>
      <c r="N2" s="1">
        <v>3.4965075614664798</v>
      </c>
      <c r="O2" s="1">
        <v>4.3122984936568098</v>
      </c>
      <c r="P2" s="1">
        <v>0</v>
      </c>
      <c r="Q2" s="1" t="s">
        <v>2</v>
      </c>
      <c r="R2" s="1">
        <v>4.1477883950682797</v>
      </c>
      <c r="S2" s="1">
        <v>3.8650169629966</v>
      </c>
      <c r="T2" s="1">
        <v>0.63604776533248497</v>
      </c>
      <c r="U2" s="1">
        <v>2.7436914971890198</v>
      </c>
      <c r="V2" s="1">
        <v>4.0369500272724599</v>
      </c>
      <c r="W2" s="1">
        <v>1.6094379124341001</v>
      </c>
      <c r="X2" s="1">
        <v>1.3862943611198899</v>
      </c>
      <c r="Y2" s="1">
        <v>4.1335652753753802</v>
      </c>
      <c r="Z2" s="1">
        <v>4.1635596312435696</v>
      </c>
      <c r="AA2" s="1">
        <v>4.8038677838090704</v>
      </c>
      <c r="AB2" s="1">
        <v>8.9492353143748495</v>
      </c>
      <c r="AC2" s="1">
        <v>3.5591616803920099</v>
      </c>
      <c r="AD2" s="1">
        <v>4.0639826158149397</v>
      </c>
      <c r="AE2" s="1">
        <v>3.0000077222836499</v>
      </c>
      <c r="AF2" s="1">
        <v>4.0017810061909298</v>
      </c>
      <c r="AG2" s="1">
        <v>2.8160426944659598</v>
      </c>
      <c r="AH2" s="1">
        <v>4.0073331852324703</v>
      </c>
      <c r="AI2" s="1">
        <v>3.4549301658566902</v>
      </c>
      <c r="AJ2" s="1">
        <v>4.3032040814236696</v>
      </c>
      <c r="AK2" s="1">
        <v>3.3672958299864701</v>
      </c>
      <c r="AL2" s="1">
        <v>4.5357234086443103</v>
      </c>
      <c r="AM2" s="1">
        <v>0</v>
      </c>
      <c r="AN2" s="1">
        <v>2.9145947979239701</v>
      </c>
      <c r="AO2" s="1">
        <v>1.7917594692280501</v>
      </c>
      <c r="AP2" s="1">
        <v>3.80887191607833</v>
      </c>
      <c r="AQ2" s="1">
        <v>3.9398917455616602</v>
      </c>
      <c r="AR2" s="1" t="s">
        <v>2</v>
      </c>
      <c r="AS2" s="1">
        <v>3.7605579332594798</v>
      </c>
      <c r="AT2" s="1">
        <v>4.4676251829659002</v>
      </c>
      <c r="AU2" s="1">
        <v>4.1398741518879802</v>
      </c>
      <c r="AV2" s="1">
        <v>5.1059454739005803</v>
      </c>
      <c r="AW2" s="1">
        <v>4.3040650932041702</v>
      </c>
    </row>
    <row r="3" spans="1:49">
      <c r="A3" s="1" t="s">
        <v>3</v>
      </c>
      <c r="B3" s="1">
        <v>9.8363857489953901</v>
      </c>
      <c r="C3" s="1">
        <v>2.8783100965302899</v>
      </c>
      <c r="D3" s="1">
        <v>2.1742801001746699</v>
      </c>
      <c r="E3" s="1">
        <v>2.2537147203279901</v>
      </c>
      <c r="F3" s="1">
        <v>3.9001618101498798</v>
      </c>
      <c r="G3" s="1">
        <v>3.1354942159291399</v>
      </c>
      <c r="H3" s="1">
        <v>2.07944154167983</v>
      </c>
      <c r="I3" s="1">
        <v>4.14676470195589</v>
      </c>
      <c r="J3" s="1">
        <v>5.0782508562836099</v>
      </c>
      <c r="K3" s="1">
        <v>3.98288748524303</v>
      </c>
      <c r="L3" s="1">
        <v>2.8359334770201801</v>
      </c>
      <c r="M3" s="1">
        <v>2.8114839341059499</v>
      </c>
      <c r="N3" s="1">
        <v>2.9444389791664398</v>
      </c>
      <c r="O3" s="1">
        <v>4.1213185746673</v>
      </c>
      <c r="P3" s="1">
        <v>0</v>
      </c>
      <c r="Q3" s="1" t="s">
        <v>2</v>
      </c>
      <c r="R3" s="1">
        <v>3.5229590402394999</v>
      </c>
      <c r="S3" s="1">
        <v>4.1058135896017101</v>
      </c>
      <c r="T3" s="1">
        <v>1.51983659681062</v>
      </c>
      <c r="U3" s="1">
        <v>2.8805480461931201</v>
      </c>
      <c r="V3" s="1" t="s">
        <v>2</v>
      </c>
      <c r="W3" s="1">
        <v>1.6094379124341001</v>
      </c>
      <c r="X3" s="1">
        <v>1.3862943611198899</v>
      </c>
      <c r="Y3" s="1">
        <v>4.0859763125515798</v>
      </c>
      <c r="Z3" s="1">
        <v>3.9796816539019599</v>
      </c>
      <c r="AA3" s="1">
        <v>4.8970448684048904</v>
      </c>
      <c r="AB3" s="1">
        <v>8.9612377814918691</v>
      </c>
      <c r="AC3" s="1">
        <v>3.5140983511070001</v>
      </c>
      <c r="AD3" s="1">
        <v>4.08381249284521</v>
      </c>
      <c r="AE3" s="1">
        <v>3.1327853602903502</v>
      </c>
      <c r="AF3" s="1">
        <v>4.0269057324080597</v>
      </c>
      <c r="AG3" s="1">
        <v>2.9123933631598602</v>
      </c>
      <c r="AH3" s="1">
        <v>3.7841896339182601</v>
      </c>
      <c r="AI3" s="1">
        <v>3.7376623823048001</v>
      </c>
      <c r="AJ3" s="1">
        <v>3.54244734160722</v>
      </c>
      <c r="AK3" s="1">
        <v>2.8332133440562099</v>
      </c>
      <c r="AL3" s="1">
        <v>4.3900101803209104</v>
      </c>
      <c r="AM3" s="1">
        <v>1.3862943611198899</v>
      </c>
      <c r="AN3" s="1">
        <v>2.9091214187082901</v>
      </c>
      <c r="AO3" s="1">
        <v>2.07944154167983</v>
      </c>
      <c r="AP3" s="1">
        <v>3.88257056438604</v>
      </c>
      <c r="AQ3" s="1">
        <v>4.3644652731740496</v>
      </c>
      <c r="AR3" s="1" t="s">
        <v>2</v>
      </c>
      <c r="AS3" s="1">
        <v>3.41758505456805</v>
      </c>
      <c r="AT3" s="1">
        <v>4.5063056037731197</v>
      </c>
      <c r="AU3" s="1">
        <v>4.5816220973826898</v>
      </c>
      <c r="AV3" s="1">
        <v>4.9067551636088602</v>
      </c>
      <c r="AW3" s="1">
        <v>3.3105430133940201</v>
      </c>
    </row>
    <row r="4" spans="1:49">
      <c r="A4" s="1" t="s">
        <v>4</v>
      </c>
      <c r="B4" s="1">
        <v>10.278905739291901</v>
      </c>
      <c r="C4" s="1">
        <v>2.9966936138183198</v>
      </c>
      <c r="D4" s="1">
        <v>2.8148523808627699</v>
      </c>
      <c r="E4" s="1">
        <v>2.4910592511591201</v>
      </c>
      <c r="F4" s="1">
        <v>3.7714356870038701</v>
      </c>
      <c r="G4" s="1">
        <v>3.7841896339182601</v>
      </c>
      <c r="H4" s="1">
        <v>2.3025850929940401</v>
      </c>
      <c r="I4" s="1">
        <v>4.3452394714245797</v>
      </c>
      <c r="J4" s="1">
        <v>5.2054236195668402</v>
      </c>
      <c r="K4" s="1">
        <v>3.9719496088157999</v>
      </c>
      <c r="L4" s="1">
        <v>3.0297712162244301</v>
      </c>
      <c r="M4" s="1">
        <v>2.9526707230994198</v>
      </c>
      <c r="N4" s="1">
        <v>2.8332133440562099</v>
      </c>
      <c r="O4" s="1">
        <v>4.2884924942774498</v>
      </c>
      <c r="P4" s="1">
        <v>0</v>
      </c>
      <c r="Q4" s="1" t="s">
        <v>2</v>
      </c>
      <c r="R4" s="1">
        <v>4.3534389633033204</v>
      </c>
      <c r="S4" s="1">
        <v>3.8680326038866699</v>
      </c>
      <c r="T4" s="1">
        <v>1.73551585447885</v>
      </c>
      <c r="U4" s="1">
        <v>2.9735890790962798</v>
      </c>
      <c r="V4" s="1">
        <v>3.7544703316427199</v>
      </c>
      <c r="W4" s="1">
        <v>1.3862943611198899</v>
      </c>
      <c r="X4" s="1">
        <v>1.3862943611198899</v>
      </c>
      <c r="Y4" s="1">
        <v>4.4127982933406296</v>
      </c>
      <c r="Z4" s="1">
        <v>4.2312037449392896</v>
      </c>
      <c r="AA4" s="1">
        <v>4.5590491112133202</v>
      </c>
      <c r="AB4" s="1">
        <v>9.8124133881367293</v>
      </c>
      <c r="AC4" s="1">
        <v>3.9368505240402398</v>
      </c>
      <c r="AD4" s="1">
        <v>3.9501182450890502</v>
      </c>
      <c r="AE4" s="1">
        <v>3.5004050460932299</v>
      </c>
      <c r="AF4" s="1">
        <v>4.01282185922891</v>
      </c>
      <c r="AG4" s="1">
        <v>3.2717368275387</v>
      </c>
      <c r="AH4" s="1">
        <v>3.9702919135521202</v>
      </c>
      <c r="AI4" s="1">
        <v>3.9349516189890998</v>
      </c>
      <c r="AJ4" s="1">
        <v>3.9225338150253299</v>
      </c>
      <c r="AK4" s="1">
        <v>2.7725887222397798</v>
      </c>
      <c r="AL4" s="1">
        <v>4.4970542811741696</v>
      </c>
      <c r="AM4" s="1">
        <v>0</v>
      </c>
      <c r="AN4" s="1">
        <v>3.2761574370966899</v>
      </c>
      <c r="AO4" s="1">
        <v>2.3025850929940401</v>
      </c>
      <c r="AP4" s="1">
        <v>4.0200043674657699</v>
      </c>
      <c r="AQ4" s="1">
        <v>4.2077334805364801</v>
      </c>
      <c r="AR4" s="1">
        <v>2.8332133440562099</v>
      </c>
      <c r="AS4" s="1">
        <v>3.6075582317178099</v>
      </c>
      <c r="AT4" s="1">
        <v>4.7207124739322701</v>
      </c>
      <c r="AU4" s="1">
        <v>4.4485846377063902</v>
      </c>
      <c r="AV4" s="1">
        <v>4.66155051942419</v>
      </c>
      <c r="AW4" s="1">
        <v>4.0826093060036799</v>
      </c>
    </row>
    <row r="5" spans="1:49">
      <c r="A5" s="1" t="s">
        <v>5</v>
      </c>
      <c r="B5" s="1">
        <v>10.1344802187937</v>
      </c>
      <c r="C5" s="1">
        <v>2.64567449991578</v>
      </c>
      <c r="D5" s="1">
        <v>2.3668705755575501</v>
      </c>
      <c r="E5" s="1">
        <v>2.2345612550566698</v>
      </c>
      <c r="F5" s="1">
        <v>3.6302706411888601</v>
      </c>
      <c r="G5" s="1">
        <v>3.6635616461296401</v>
      </c>
      <c r="H5" s="1">
        <v>1.7917594692280501</v>
      </c>
      <c r="I5" s="1">
        <v>4.2562296665534696</v>
      </c>
      <c r="J5" s="1">
        <v>5.2727901335589298</v>
      </c>
      <c r="K5" s="1">
        <v>3.5741341947394898</v>
      </c>
      <c r="L5" s="1">
        <v>2.9382726580044198</v>
      </c>
      <c r="M5" s="1">
        <v>3.1712042156228901</v>
      </c>
      <c r="N5" s="1">
        <v>3.2188758248682001</v>
      </c>
      <c r="O5" s="1">
        <v>4.2891641453545999</v>
      </c>
      <c r="P5" s="1">
        <v>0</v>
      </c>
      <c r="Q5" s="1" t="s">
        <v>2</v>
      </c>
      <c r="R5" s="1" t="s">
        <v>2</v>
      </c>
      <c r="S5" s="1" t="s">
        <v>2</v>
      </c>
      <c r="T5" s="1" t="s">
        <v>2</v>
      </c>
      <c r="U5" s="1">
        <v>2.8695927967077899</v>
      </c>
      <c r="V5" s="1">
        <v>3.9596348537512802</v>
      </c>
      <c r="W5" s="1">
        <v>1.3862943611198899</v>
      </c>
      <c r="X5" s="1">
        <v>1.3862943611198899</v>
      </c>
      <c r="Y5" s="1">
        <v>4.12066187053947</v>
      </c>
      <c r="Z5" s="1">
        <v>4.1866198383312696</v>
      </c>
      <c r="AA5" s="1">
        <v>4.91303012635389</v>
      </c>
      <c r="AB5" s="1">
        <v>9.2365927431202408</v>
      </c>
      <c r="AC5" s="1">
        <v>3.5658408143706302</v>
      </c>
      <c r="AD5" s="1">
        <v>4.12824611394222</v>
      </c>
      <c r="AE5" s="1">
        <v>3.3190798777533899</v>
      </c>
      <c r="AF5" s="1">
        <v>3.95466901018185</v>
      </c>
      <c r="AG5" s="1">
        <v>3.0312713466260401</v>
      </c>
      <c r="AH5" s="1">
        <v>4.0604430105464102</v>
      </c>
      <c r="AI5" s="1" t="s">
        <v>2</v>
      </c>
      <c r="AJ5" s="1" t="s">
        <v>2</v>
      </c>
      <c r="AK5" s="1">
        <v>2.99573227355399</v>
      </c>
      <c r="AL5" s="1">
        <v>4.4540109093329301</v>
      </c>
      <c r="AM5" s="1">
        <v>0</v>
      </c>
      <c r="AN5" s="1">
        <v>3.1440694955044499</v>
      </c>
      <c r="AO5" s="1">
        <v>1.9459101490553099</v>
      </c>
      <c r="AP5" s="1">
        <v>3.9782288518061399</v>
      </c>
      <c r="AQ5" s="1">
        <v>4.0163415492618197</v>
      </c>
      <c r="AR5" s="1">
        <v>2.5649493574615301</v>
      </c>
      <c r="AS5" s="1">
        <v>3.5561355813142499</v>
      </c>
      <c r="AT5" s="1">
        <v>4.6345942539106497</v>
      </c>
      <c r="AU5" s="1">
        <v>4.1763933707905201</v>
      </c>
      <c r="AV5" s="1">
        <v>4.9774231598901402</v>
      </c>
      <c r="AW5" s="1">
        <v>3.89792408104864</v>
      </c>
    </row>
    <row r="6" spans="1:49">
      <c r="A6" s="1" t="s">
        <v>6</v>
      </c>
      <c r="B6" s="1">
        <v>10.432143271199401</v>
      </c>
      <c r="C6" s="1">
        <v>2.93817333622109</v>
      </c>
      <c r="D6" s="1">
        <v>2.4912812438221401</v>
      </c>
      <c r="E6" s="1">
        <v>2.2722774765961402</v>
      </c>
      <c r="F6" s="1">
        <v>4.0444146236565297</v>
      </c>
      <c r="G6" s="1">
        <v>3.73766961828336</v>
      </c>
      <c r="H6" s="1">
        <v>1.7917594692280501</v>
      </c>
      <c r="I6" s="1">
        <v>4.18595402630209</v>
      </c>
      <c r="J6" s="1">
        <v>5.0525617197878097</v>
      </c>
      <c r="K6" s="1">
        <v>3.9094253418195799</v>
      </c>
      <c r="L6" s="1">
        <v>2.71354593120815</v>
      </c>
      <c r="M6" s="1">
        <v>3.10721844998353</v>
      </c>
      <c r="N6" s="1">
        <v>3.2580965380214799</v>
      </c>
      <c r="O6" s="1">
        <v>4.2811273820724001</v>
      </c>
      <c r="P6" s="1">
        <v>0</v>
      </c>
      <c r="Q6" s="1" t="s">
        <v>2</v>
      </c>
      <c r="R6" s="1">
        <v>3.8076505037459398</v>
      </c>
      <c r="S6" s="1">
        <v>4.0065138487588996</v>
      </c>
      <c r="T6" s="1">
        <v>1.30941481300311</v>
      </c>
      <c r="U6" s="1">
        <v>2.9219751551515798</v>
      </c>
      <c r="V6" s="1">
        <v>4.1304676225026302</v>
      </c>
      <c r="W6" s="1">
        <v>1.3862943611198899</v>
      </c>
      <c r="X6" s="1">
        <v>1.3862943611198899</v>
      </c>
      <c r="Y6" s="1">
        <v>4.3000027991952896</v>
      </c>
      <c r="Z6" s="1">
        <v>4.1835756959500401</v>
      </c>
      <c r="AA6" s="1">
        <v>4.7666235360076499</v>
      </c>
      <c r="AB6" s="1">
        <v>9.6925813188863899</v>
      </c>
      <c r="AC6" s="1">
        <v>3.6405290895309799</v>
      </c>
      <c r="AD6" s="1">
        <v>3.9640507340728202</v>
      </c>
      <c r="AE6" s="1">
        <v>3.3455305062196801</v>
      </c>
      <c r="AF6" s="1">
        <v>3.9725661641618402</v>
      </c>
      <c r="AG6" s="1">
        <v>3.3281869190244699</v>
      </c>
      <c r="AH6" s="1">
        <v>3.8918202981106198</v>
      </c>
      <c r="AI6" s="1">
        <v>3.7819239949773702</v>
      </c>
      <c r="AJ6" s="1">
        <v>4.1046233051487198</v>
      </c>
      <c r="AK6" s="1">
        <v>2.99573227355399</v>
      </c>
      <c r="AL6" s="1">
        <v>4.4142225744493597</v>
      </c>
      <c r="AM6" s="1">
        <v>0</v>
      </c>
      <c r="AN6" s="1">
        <v>3.1347347506518601</v>
      </c>
      <c r="AO6" s="1">
        <v>1.9459101490553099</v>
      </c>
      <c r="AP6" s="1">
        <v>3.9796096135501</v>
      </c>
      <c r="AQ6" s="1">
        <v>4.0292507806448601</v>
      </c>
      <c r="AR6" s="1" t="s">
        <v>2</v>
      </c>
      <c r="AS6" s="1">
        <v>3.4922679923316098</v>
      </c>
      <c r="AT6" s="1">
        <v>4.6085465775575001</v>
      </c>
      <c r="AU6" s="1">
        <v>4.4978036516194599</v>
      </c>
      <c r="AV6" s="1">
        <v>4.9705075030054697</v>
      </c>
      <c r="AW6" s="1">
        <v>3.67122451887521</v>
      </c>
    </row>
    <row r="7" spans="1:49">
      <c r="A7" s="1" t="s">
        <v>7</v>
      </c>
      <c r="B7" s="1">
        <v>8.9752507496435694</v>
      </c>
      <c r="C7" s="1">
        <v>2.83332495723899</v>
      </c>
      <c r="D7" s="1">
        <v>2.4222638639415899</v>
      </c>
      <c r="E7" s="1">
        <v>2.2229639705326401</v>
      </c>
      <c r="F7" s="1">
        <v>3.7125692252463698</v>
      </c>
      <c r="G7" s="1">
        <v>3.4011973816621501</v>
      </c>
      <c r="H7" s="1">
        <v>1.7917594692280501</v>
      </c>
      <c r="I7" s="1">
        <v>3.8053388628292102</v>
      </c>
      <c r="J7" s="1">
        <v>4.9799101371607799</v>
      </c>
      <c r="K7" s="1">
        <v>3.6444276916681</v>
      </c>
      <c r="L7" s="1">
        <v>2.9099276891880401</v>
      </c>
      <c r="M7" s="1">
        <v>3.1447191968230999</v>
      </c>
      <c r="N7" s="1">
        <v>2.5649493574615301</v>
      </c>
      <c r="O7" s="1">
        <v>4.0421964578517304</v>
      </c>
      <c r="P7" s="1">
        <v>0.69314718055994495</v>
      </c>
      <c r="Q7" s="1">
        <v>2.99573227355399</v>
      </c>
      <c r="R7" s="1">
        <v>3.94567651039611</v>
      </c>
      <c r="S7" s="1">
        <v>3.6142179253914199</v>
      </c>
      <c r="T7" s="1">
        <v>2.0593612215155601</v>
      </c>
      <c r="U7" s="1">
        <v>2.8134107169600302</v>
      </c>
      <c r="V7" s="1">
        <v>3.4150982667765</v>
      </c>
      <c r="W7" s="1">
        <v>1.0986122886681</v>
      </c>
      <c r="X7" s="1">
        <v>1.3862943611198899</v>
      </c>
      <c r="Y7" s="1">
        <v>3.9531649487593201</v>
      </c>
      <c r="Z7" s="1">
        <v>4.0673158898341804</v>
      </c>
      <c r="AA7" s="1">
        <v>4.9062134340596604</v>
      </c>
      <c r="AB7" s="1">
        <v>8.0814750401370503</v>
      </c>
      <c r="AC7" s="1">
        <v>3.7060472576714001</v>
      </c>
      <c r="AD7" s="1">
        <v>3.8742113176761701</v>
      </c>
      <c r="AE7" s="1">
        <v>3.2170188140904998</v>
      </c>
      <c r="AF7" s="1">
        <v>3.9028229193229902</v>
      </c>
      <c r="AG7" s="1">
        <v>3.51571039305664</v>
      </c>
      <c r="AH7" s="1">
        <v>4.1108738641733096</v>
      </c>
      <c r="AI7" s="1">
        <v>3.8366768212523699</v>
      </c>
      <c r="AJ7" s="1">
        <v>3.9394764901305299</v>
      </c>
      <c r="AK7" s="1">
        <v>2.3025850929940401</v>
      </c>
      <c r="AL7" s="1">
        <v>4.04232246951854</v>
      </c>
      <c r="AM7" s="1">
        <v>1.3862943611198899</v>
      </c>
      <c r="AN7" s="1">
        <v>3.16072662511489</v>
      </c>
      <c r="AO7" s="1">
        <v>2.07944154167983</v>
      </c>
      <c r="AP7" s="1">
        <v>3.9740330802376702</v>
      </c>
      <c r="AQ7" s="1">
        <v>3.6500004546098901</v>
      </c>
      <c r="AR7" s="1">
        <v>2.3025850929940401</v>
      </c>
      <c r="AS7" s="1">
        <v>3.3279034284128199</v>
      </c>
      <c r="AT7" s="1">
        <v>4.6909805679885297</v>
      </c>
      <c r="AU7" s="1">
        <v>4.20555732572317</v>
      </c>
      <c r="AV7" s="1">
        <v>5.0291298767324202</v>
      </c>
      <c r="AW7" s="1">
        <v>4.0253516907351496</v>
      </c>
    </row>
    <row r="8" spans="1:49">
      <c r="A8" s="1" t="s">
        <v>8</v>
      </c>
      <c r="B8" s="1">
        <v>9.6203285688119298</v>
      </c>
      <c r="C8" s="1">
        <v>2.85500756351674</v>
      </c>
      <c r="D8" s="1">
        <v>2.4897836851934598</v>
      </c>
      <c r="E8" s="1">
        <v>2.2000815959467799</v>
      </c>
      <c r="F8" s="1">
        <v>3.7751246063366599</v>
      </c>
      <c r="G8" s="1">
        <v>3.3672958299864701</v>
      </c>
      <c r="H8" s="1">
        <v>1.6094379124341001</v>
      </c>
      <c r="I8" s="1">
        <v>3.96845965807224</v>
      </c>
      <c r="J8" s="1">
        <v>4.8688851271118097</v>
      </c>
      <c r="K8" s="1">
        <v>3.5334809304282602</v>
      </c>
      <c r="L8" s="1">
        <v>2.6968381240219399</v>
      </c>
      <c r="M8" s="1">
        <v>2.91935508120498</v>
      </c>
      <c r="N8" s="1">
        <v>2.7080502011022101</v>
      </c>
      <c r="O8" s="1">
        <v>4.0687113251790503</v>
      </c>
      <c r="P8" s="1">
        <v>1.3862943611198899</v>
      </c>
      <c r="Q8" s="1">
        <v>3.68887945411393</v>
      </c>
      <c r="R8" s="1">
        <v>3.9361751227089399</v>
      </c>
      <c r="S8" s="1">
        <v>3.8042567480707099</v>
      </c>
      <c r="T8" s="1">
        <v>1.5202370400296099</v>
      </c>
      <c r="U8" s="1">
        <v>2.87950773755585</v>
      </c>
      <c r="V8" s="1">
        <v>3.6946804519930398</v>
      </c>
      <c r="W8" s="1">
        <v>1.3862943611198899</v>
      </c>
      <c r="X8" s="1">
        <v>1.3862943611198899</v>
      </c>
      <c r="Y8" s="1">
        <v>4.0448041166619602</v>
      </c>
      <c r="Z8" s="1">
        <v>4.2150861799182202</v>
      </c>
      <c r="AA8" s="1">
        <v>4.7822847054960702</v>
      </c>
      <c r="AB8" s="1">
        <v>8.7517908927755599</v>
      </c>
      <c r="AC8" s="1">
        <v>3.7529037652557</v>
      </c>
      <c r="AD8" s="1">
        <v>4.12159817330497</v>
      </c>
      <c r="AE8" s="1">
        <v>3.0664109529346399</v>
      </c>
      <c r="AF8" s="1">
        <v>3.9793930776884099</v>
      </c>
      <c r="AG8" s="1">
        <v>3.3495623106300001</v>
      </c>
      <c r="AH8" s="1">
        <v>4.0775374439057197</v>
      </c>
      <c r="AI8" s="1">
        <v>3.84273300137311</v>
      </c>
      <c r="AJ8" s="1">
        <v>4.0916521983944998</v>
      </c>
      <c r="AK8" s="1">
        <v>2.3978952727983698</v>
      </c>
      <c r="AL8" s="1">
        <v>4.25658286870725</v>
      </c>
      <c r="AM8" s="1">
        <v>0.69314718055994495</v>
      </c>
      <c r="AN8" s="1">
        <v>3.1446916732590502</v>
      </c>
      <c r="AO8" s="1">
        <v>1.7917594692280501</v>
      </c>
      <c r="AP8" s="1">
        <v>3.8145317995947501</v>
      </c>
      <c r="AQ8" s="1">
        <v>3.9029073479801899</v>
      </c>
      <c r="AR8" s="1">
        <v>2.4849066497879999</v>
      </c>
      <c r="AS8" s="1">
        <v>3.3873280860883499</v>
      </c>
      <c r="AT8" s="1">
        <v>4.6069511301651298</v>
      </c>
      <c r="AU8" s="1">
        <v>4.2094519753686601</v>
      </c>
      <c r="AV8" s="1">
        <v>4.9551225841659896</v>
      </c>
      <c r="AW8" s="1">
        <v>3.6635616461296401</v>
      </c>
    </row>
    <row r="9" spans="1:49">
      <c r="A9" s="1" t="s">
        <v>9</v>
      </c>
      <c r="B9" s="1">
        <v>10.6941016763222</v>
      </c>
      <c r="C9" s="1">
        <v>2.6565121897563602</v>
      </c>
      <c r="D9" s="1">
        <v>2.3520283952509198</v>
      </c>
      <c r="E9" s="1">
        <v>2.0259914838069899</v>
      </c>
      <c r="F9" s="1">
        <v>3.80480004405005</v>
      </c>
      <c r="G9" s="1">
        <v>3.6109179126442199</v>
      </c>
      <c r="H9" s="1">
        <v>1.6094379124341001</v>
      </c>
      <c r="I9" s="1">
        <v>3.9284426986184302</v>
      </c>
      <c r="J9" s="1">
        <v>4.9016482259948004</v>
      </c>
      <c r="K9" s="1">
        <v>3.4538310004468502</v>
      </c>
      <c r="L9" s="1">
        <v>2.8189515236989902</v>
      </c>
      <c r="M9" s="1">
        <v>2.7071048250417098</v>
      </c>
      <c r="N9" s="1">
        <v>2.5649493574615301</v>
      </c>
      <c r="O9" s="1">
        <v>3.99687761907489</v>
      </c>
      <c r="P9" s="1">
        <v>1.6094379124341001</v>
      </c>
      <c r="Q9" s="1">
        <v>4.0943445622221004</v>
      </c>
      <c r="R9" s="1">
        <v>3.8724074355932201</v>
      </c>
      <c r="S9" s="1">
        <v>3.4992440348147902</v>
      </c>
      <c r="T9" s="1">
        <v>1.7100371110504999</v>
      </c>
      <c r="U9" s="1">
        <v>2.7674273716060598</v>
      </c>
      <c r="V9" s="1">
        <v>4.0283022149045404</v>
      </c>
      <c r="W9" s="1">
        <v>1.3862943611198899</v>
      </c>
      <c r="X9" s="1">
        <v>1.3862943611198899</v>
      </c>
      <c r="Y9" s="1">
        <v>4.2106450179182602</v>
      </c>
      <c r="Z9" s="1">
        <v>4.2527717988166103</v>
      </c>
      <c r="AA9" s="1">
        <v>4.6831710918330103</v>
      </c>
      <c r="AB9" s="1">
        <v>9.6726268000775093</v>
      </c>
      <c r="AC9" s="1">
        <v>3.5335261030758298</v>
      </c>
      <c r="AD9" s="1">
        <v>3.5914097357338099</v>
      </c>
      <c r="AE9" s="1">
        <v>3.0815672537351499</v>
      </c>
      <c r="AF9" s="1">
        <v>3.9964209110747002</v>
      </c>
      <c r="AG9" s="1">
        <v>3.3090812411458002</v>
      </c>
      <c r="AH9" s="1">
        <v>4.0604430105464102</v>
      </c>
      <c r="AI9" s="1">
        <v>3.8077140935300999</v>
      </c>
      <c r="AJ9" s="1">
        <v>3.6217795418129901</v>
      </c>
      <c r="AK9" s="1">
        <v>2.3978952727983698</v>
      </c>
      <c r="AL9" s="1">
        <v>4.3257210766960199</v>
      </c>
      <c r="AM9" s="1">
        <v>0.69314718055994495</v>
      </c>
      <c r="AN9" s="1">
        <v>3.2557640437165598</v>
      </c>
      <c r="AO9" s="1">
        <v>2.07944154167983</v>
      </c>
      <c r="AP9" s="1">
        <v>3.7899564210375201</v>
      </c>
      <c r="AQ9" s="1">
        <v>4.01663160390709</v>
      </c>
      <c r="AR9" s="1">
        <v>2.63905732961525</v>
      </c>
      <c r="AS9" s="1">
        <v>3.3865208253062402</v>
      </c>
      <c r="AT9" s="1">
        <v>4.6691401930521499</v>
      </c>
      <c r="AU9" s="1">
        <v>3.8085419045634001</v>
      </c>
      <c r="AV9" s="1">
        <v>4.5422303862142099</v>
      </c>
      <c r="AW9" s="1">
        <v>3.67122451887521</v>
      </c>
    </row>
    <row r="10" spans="1:49">
      <c r="A10" s="1" t="s">
        <v>10</v>
      </c>
      <c r="B10" s="1">
        <v>9.8434190260700092</v>
      </c>
      <c r="C10" s="1">
        <v>2.5721038437486898</v>
      </c>
      <c r="D10" s="1">
        <v>2.2013104690337801</v>
      </c>
      <c r="E10" s="1">
        <v>2.2606208939064398</v>
      </c>
      <c r="F10" s="1" t="s">
        <v>2</v>
      </c>
      <c r="G10" s="1">
        <v>3.6109179126442199</v>
      </c>
      <c r="H10" s="1">
        <v>1.9459101490553099</v>
      </c>
      <c r="I10" s="1">
        <v>4.1245671913310096</v>
      </c>
      <c r="J10" s="1">
        <v>5.0813388758835698</v>
      </c>
      <c r="K10" s="1">
        <v>3.7511326201908299</v>
      </c>
      <c r="L10" s="1">
        <v>2.6421775039474902</v>
      </c>
      <c r="M10" s="1">
        <v>2.9148131069441701</v>
      </c>
      <c r="N10" s="1">
        <v>2.7080502011022101</v>
      </c>
      <c r="O10" s="1">
        <v>4.1397223733123898</v>
      </c>
      <c r="P10" s="1">
        <v>1.0986122886681</v>
      </c>
      <c r="Q10" s="1">
        <v>3.4011973816621501</v>
      </c>
      <c r="R10" s="1">
        <v>4.1026902831096796</v>
      </c>
      <c r="S10" s="1">
        <v>3.7603268621931001</v>
      </c>
      <c r="T10" s="1">
        <v>1.63572776368622</v>
      </c>
      <c r="U10" s="1">
        <v>2.6659248986172002</v>
      </c>
      <c r="V10" s="1">
        <v>3.7680837095384501</v>
      </c>
      <c r="W10" s="1">
        <v>1.0986122886681</v>
      </c>
      <c r="X10" s="1">
        <v>1.3862943611198899</v>
      </c>
      <c r="Y10" s="1">
        <v>4.0181832012565302</v>
      </c>
      <c r="Z10" s="1">
        <v>4.28082412916471</v>
      </c>
      <c r="AA10" s="1">
        <v>4.7766918878938203</v>
      </c>
      <c r="AB10" s="1">
        <v>8.9051729851833805</v>
      </c>
      <c r="AC10" s="1">
        <v>3.5815571178438499</v>
      </c>
      <c r="AD10" s="1">
        <v>3.8329974193609999</v>
      </c>
      <c r="AE10" s="1">
        <v>3.1933144495827701</v>
      </c>
      <c r="AF10" s="1">
        <v>4.1521274027060304</v>
      </c>
      <c r="AG10" s="1">
        <v>3.4936668425636501</v>
      </c>
      <c r="AH10" s="1">
        <v>4.0943445622221004</v>
      </c>
      <c r="AI10" s="1">
        <v>3.6749364252899999</v>
      </c>
      <c r="AJ10" s="1">
        <v>3.9674958262540398</v>
      </c>
      <c r="AK10" s="1">
        <v>2.3978952727983698</v>
      </c>
      <c r="AL10" s="1">
        <v>4.2162072956938701</v>
      </c>
      <c r="AM10" s="1">
        <v>1.0986122886681</v>
      </c>
      <c r="AN10" s="1">
        <v>3.1908735167329798</v>
      </c>
      <c r="AO10" s="1">
        <v>1.9459101490553099</v>
      </c>
      <c r="AP10" s="1">
        <v>3.7334235665508202</v>
      </c>
      <c r="AQ10" s="1">
        <v>4.1006015952659398</v>
      </c>
      <c r="AR10" s="1">
        <v>2.63905732961525</v>
      </c>
      <c r="AS10" s="1">
        <v>3.4295315372426098</v>
      </c>
      <c r="AT10" s="1">
        <v>4.5680650840064798</v>
      </c>
      <c r="AU10" s="1">
        <v>4.1840322798095197</v>
      </c>
      <c r="AV10" s="1">
        <v>4.8675344504555804</v>
      </c>
      <c r="AW10" s="1">
        <v>3.4499875458315801</v>
      </c>
    </row>
    <row r="11" spans="1:49">
      <c r="A11" s="1" t="s">
        <v>11</v>
      </c>
      <c r="B11" s="1">
        <v>9.2157258442525194</v>
      </c>
      <c r="C11" s="1">
        <v>2.6569697696717598</v>
      </c>
      <c r="D11" s="1">
        <v>2.0938586967495798</v>
      </c>
      <c r="E11" s="1">
        <v>1.92177863392388</v>
      </c>
      <c r="F11" s="1">
        <v>3.88097838373537</v>
      </c>
      <c r="G11" s="1">
        <v>3.6109179126442199</v>
      </c>
      <c r="H11" s="1">
        <v>1.7917594692280501</v>
      </c>
      <c r="I11" s="1">
        <v>4.0284870355790998</v>
      </c>
      <c r="J11" s="1">
        <v>5.1166934031792</v>
      </c>
      <c r="K11" s="1">
        <v>3.4053727529879101</v>
      </c>
      <c r="L11" s="1">
        <v>2.4795211774629902</v>
      </c>
      <c r="M11" s="1">
        <v>3.0081867194626599</v>
      </c>
      <c r="N11" s="1">
        <v>2.7080502011022101</v>
      </c>
      <c r="O11" s="1">
        <v>4.5330036800608697</v>
      </c>
      <c r="P11" s="1">
        <v>1.0986122886681</v>
      </c>
      <c r="Q11" s="1">
        <v>3.2188758248682001</v>
      </c>
      <c r="R11" s="1">
        <v>4.0805253940080704</v>
      </c>
      <c r="S11" s="1">
        <v>3.8637044280741701</v>
      </c>
      <c r="T11" s="1">
        <v>1.0710826428687501</v>
      </c>
      <c r="U11" s="1">
        <v>2.9436328527548801</v>
      </c>
      <c r="V11" s="1">
        <v>3.7936741988035401</v>
      </c>
      <c r="W11" s="1">
        <v>1.3862943611198899</v>
      </c>
      <c r="X11" s="1">
        <v>1.3862943611198899</v>
      </c>
      <c r="Y11" s="1">
        <v>4.0842942263685904</v>
      </c>
      <c r="Z11" s="1">
        <v>4.0552571735140504</v>
      </c>
      <c r="AA11" s="1">
        <v>4.8616625112378404</v>
      </c>
      <c r="AB11" s="1">
        <v>8.28928832300031</v>
      </c>
      <c r="AC11" s="1">
        <v>3.7495484031831898</v>
      </c>
      <c r="AD11" s="1">
        <v>3.9759961821011398</v>
      </c>
      <c r="AE11" s="1">
        <v>3.2940956057049502</v>
      </c>
      <c r="AF11" s="1">
        <v>4.0520570196579602</v>
      </c>
      <c r="AG11" s="1">
        <v>3.4536183199203001</v>
      </c>
      <c r="AH11" s="1">
        <v>4.0943445622221004</v>
      </c>
      <c r="AI11" s="1">
        <v>3.8323831175118301</v>
      </c>
      <c r="AJ11" s="1">
        <v>3.95606494124885</v>
      </c>
      <c r="AK11" s="1">
        <v>2.4849066497879999</v>
      </c>
      <c r="AL11" s="1">
        <v>4.2816674690276599</v>
      </c>
      <c r="AM11" s="1">
        <v>1.3862943611198899</v>
      </c>
      <c r="AN11" s="1">
        <v>3.0946255070025699</v>
      </c>
      <c r="AO11" s="1">
        <v>1.9459101490553099</v>
      </c>
      <c r="AP11" s="1">
        <v>4.0254092464002103</v>
      </c>
      <c r="AQ11" s="1">
        <v>3.8038704260299099</v>
      </c>
      <c r="AR11" s="1">
        <v>2.7080502011022101</v>
      </c>
      <c r="AS11" s="1">
        <v>3.5536410416454101</v>
      </c>
      <c r="AT11" s="1">
        <v>4.66945686229041</v>
      </c>
      <c r="AU11" s="1">
        <v>4.1723571957657501</v>
      </c>
      <c r="AV11" s="1">
        <v>5.0657545933173296</v>
      </c>
      <c r="AW11" s="1">
        <v>3.90197266957464</v>
      </c>
    </row>
    <row r="12" spans="1:49">
      <c r="A12" s="1" t="s">
        <v>12</v>
      </c>
      <c r="B12" s="1">
        <v>9.2815441309825104</v>
      </c>
      <c r="C12" s="1">
        <v>2.7667044293204799</v>
      </c>
      <c r="D12" s="1">
        <v>2.3266915133194899</v>
      </c>
      <c r="E12" s="1">
        <v>2.1620312558229502</v>
      </c>
      <c r="F12" s="1">
        <v>3.8625895476297201</v>
      </c>
      <c r="G12" s="1">
        <v>3.6375861597263799</v>
      </c>
      <c r="H12" s="1">
        <v>1.7917594692280501</v>
      </c>
      <c r="I12" s="1">
        <v>4.0506642712102403</v>
      </c>
      <c r="J12" s="1">
        <v>4.96102512141172</v>
      </c>
      <c r="K12" s="1">
        <v>3.6306105460799598</v>
      </c>
      <c r="L12" s="1">
        <v>2.0955616108903499</v>
      </c>
      <c r="M12" s="1">
        <v>3.0524818790654198</v>
      </c>
      <c r="N12" s="1">
        <v>2.5649493574615301</v>
      </c>
      <c r="O12" s="1">
        <v>4.0820384444422899</v>
      </c>
      <c r="P12" s="1">
        <v>1.3862943611198899</v>
      </c>
      <c r="Q12" s="1">
        <v>3.68887945411393</v>
      </c>
      <c r="R12" s="1">
        <v>4.0435031152098304</v>
      </c>
      <c r="S12" s="1">
        <v>3.7711310613714999</v>
      </c>
      <c r="T12" s="1">
        <v>1.70182971865307</v>
      </c>
      <c r="U12" s="1">
        <v>2.7708511022021098</v>
      </c>
      <c r="V12" s="1">
        <v>3.6383516700696101</v>
      </c>
      <c r="W12" s="1">
        <v>1.3862943611198899</v>
      </c>
      <c r="X12" s="1">
        <v>1.0986122886681</v>
      </c>
      <c r="Y12" s="1">
        <v>4.0943445622221004</v>
      </c>
      <c r="Z12" s="1">
        <v>4.0163830207523796</v>
      </c>
      <c r="AA12" s="1">
        <v>4.8643880364517296</v>
      </c>
      <c r="AB12" s="1">
        <v>8.4076015147861405</v>
      </c>
      <c r="AC12" s="1">
        <v>3.6992031291268801</v>
      </c>
      <c r="AD12" s="1">
        <v>4.0111602242224</v>
      </c>
      <c r="AE12" s="1">
        <v>3.3403960725291002</v>
      </c>
      <c r="AF12" s="1">
        <v>4.0749510126522104</v>
      </c>
      <c r="AG12" s="1">
        <v>3.3730806250594898</v>
      </c>
      <c r="AH12" s="1">
        <v>4.1271343850450899</v>
      </c>
      <c r="AI12" s="1">
        <v>3.8397509538020298</v>
      </c>
      <c r="AJ12" s="1">
        <v>3.9561241801154399</v>
      </c>
      <c r="AK12" s="1">
        <v>2.3025850929940401</v>
      </c>
      <c r="AL12" s="1">
        <v>4.1743872698956297</v>
      </c>
      <c r="AM12" s="1">
        <v>1.3862943611198899</v>
      </c>
      <c r="AN12" s="1">
        <v>3.0992160293993298</v>
      </c>
      <c r="AO12" s="1">
        <v>1.9459101490553099</v>
      </c>
      <c r="AP12" s="1">
        <v>3.92279807866205</v>
      </c>
      <c r="AQ12" s="1">
        <v>3.77477726830175</v>
      </c>
      <c r="AR12" s="1">
        <v>2.4849066497879999</v>
      </c>
      <c r="AS12" s="1">
        <v>3.35367816314902</v>
      </c>
      <c r="AT12" s="1">
        <v>4.6419841591108</v>
      </c>
      <c r="AU12" s="1">
        <v>4.1881320923229</v>
      </c>
      <c r="AV12" s="1">
        <v>5.0225638649615298</v>
      </c>
      <c r="AW12" s="1">
        <v>3.8437441646748498</v>
      </c>
    </row>
    <row r="13" spans="1:49">
      <c r="A13" s="1" t="s">
        <v>13</v>
      </c>
      <c r="B13" s="1">
        <v>9.3898245739499693</v>
      </c>
      <c r="C13" s="1">
        <v>2.69802743995269</v>
      </c>
      <c r="D13" s="1">
        <v>2.1870142167826998</v>
      </c>
      <c r="E13" s="1">
        <v>2.1069715090717498</v>
      </c>
      <c r="F13" s="1">
        <v>4.19205393121445</v>
      </c>
      <c r="G13" s="1">
        <v>3.2188758248682001</v>
      </c>
      <c r="H13" s="1">
        <v>1.7917594692280501</v>
      </c>
      <c r="I13" s="1">
        <v>4.0038996614301796</v>
      </c>
      <c r="J13" s="1">
        <v>4.9556923062691798</v>
      </c>
      <c r="K13" s="1">
        <v>3.70928031860702</v>
      </c>
      <c r="L13" s="1">
        <v>2.5767210408305798</v>
      </c>
      <c r="M13" s="1">
        <v>2.8107328909827798</v>
      </c>
      <c r="N13" s="1">
        <v>2.63905732961525</v>
      </c>
      <c r="O13" s="1">
        <v>4.0575166607169599</v>
      </c>
      <c r="P13" s="1">
        <v>1.0986122886681</v>
      </c>
      <c r="Q13" s="1">
        <v>3.4011973816621501</v>
      </c>
      <c r="R13" s="1">
        <v>4.0598024390449803</v>
      </c>
      <c r="S13" s="1">
        <v>3.7969063149120998</v>
      </c>
      <c r="T13" s="1">
        <v>1.5250505202559199</v>
      </c>
      <c r="U13" s="1">
        <v>2.8148263271107301</v>
      </c>
      <c r="V13" s="1">
        <v>3.6805806513596502</v>
      </c>
      <c r="W13" s="1">
        <v>1.3862943611198899</v>
      </c>
      <c r="X13" s="1">
        <v>1.3862943611198899</v>
      </c>
      <c r="Y13" s="1">
        <v>4.02713581252865</v>
      </c>
      <c r="Z13" s="1">
        <v>4.1881384415084604</v>
      </c>
      <c r="AA13" s="1">
        <v>4.7815190735169599</v>
      </c>
      <c r="AB13" s="1">
        <v>8.4734502684683193</v>
      </c>
      <c r="AC13" s="1">
        <v>3.7828400932432</v>
      </c>
      <c r="AD13" s="1">
        <v>4.2073025541284101</v>
      </c>
      <c r="AE13" s="1">
        <v>3.1678684112970399</v>
      </c>
      <c r="AF13" s="1">
        <v>3.8836761503039101</v>
      </c>
      <c r="AG13" s="1">
        <v>3.3296112548791101</v>
      </c>
      <c r="AH13" s="1">
        <v>4.0073331852324703</v>
      </c>
      <c r="AI13" s="1">
        <v>3.9075054114494598</v>
      </c>
      <c r="AJ13" s="1">
        <v>3.9060543878152898</v>
      </c>
      <c r="AK13" s="1">
        <v>2.3978952727983698</v>
      </c>
      <c r="AL13" s="1">
        <v>4.2827646774475197</v>
      </c>
      <c r="AM13" s="1">
        <v>1.0986122886681</v>
      </c>
      <c r="AN13" s="1">
        <v>3.1873472796600799</v>
      </c>
      <c r="AO13" s="1">
        <v>1.9459101490553099</v>
      </c>
      <c r="AP13" s="1">
        <v>3.8716838305817101</v>
      </c>
      <c r="AQ13" s="1">
        <v>3.7390797003169101</v>
      </c>
      <c r="AR13" s="1">
        <v>2.4849066497879999</v>
      </c>
      <c r="AS13" s="1">
        <v>3.3945854918814802</v>
      </c>
      <c r="AT13" s="1">
        <v>4.5685783388485701</v>
      </c>
      <c r="AU13" s="1">
        <v>4.2632184836568596</v>
      </c>
      <c r="AV13" s="1">
        <v>4.9530061812596102</v>
      </c>
      <c r="AW13" s="1">
        <v>3.6938669956249699</v>
      </c>
    </row>
    <row r="14" spans="1:49">
      <c r="A14" s="1" t="s">
        <v>14</v>
      </c>
      <c r="B14" s="1">
        <v>9.2516742354691601</v>
      </c>
      <c r="C14" s="1">
        <v>2.6265885464215701</v>
      </c>
      <c r="D14" s="1">
        <v>2.2859438420734399</v>
      </c>
      <c r="E14" s="1">
        <v>2.3718977494776499</v>
      </c>
      <c r="F14" s="1">
        <v>3.6029255467152899</v>
      </c>
      <c r="G14" s="1">
        <v>3.68887945411393</v>
      </c>
      <c r="H14" s="1">
        <v>1.9459101490553099</v>
      </c>
      <c r="I14" s="1">
        <v>4.0474609763765796</v>
      </c>
      <c r="J14" s="1">
        <v>5.17671023422049</v>
      </c>
      <c r="K14" s="1">
        <v>3.7017275966088001</v>
      </c>
      <c r="L14" s="1">
        <v>2.82940191979805</v>
      </c>
      <c r="M14" s="1">
        <v>2.9858970771825901</v>
      </c>
      <c r="N14" s="1">
        <v>2.63905732961525</v>
      </c>
      <c r="O14" s="1">
        <v>4.1120654614801397</v>
      </c>
      <c r="P14" s="1">
        <v>1.0986122886681</v>
      </c>
      <c r="Q14" s="1">
        <v>3.4011973816621501</v>
      </c>
      <c r="R14" s="1">
        <v>4.2428283779481104</v>
      </c>
      <c r="S14" s="1">
        <v>3.8081015777862599</v>
      </c>
      <c r="T14" s="1">
        <v>1.71871846455946</v>
      </c>
      <c r="U14" s="1" t="s">
        <v>2</v>
      </c>
      <c r="V14" s="1">
        <v>3.7932681095685798</v>
      </c>
      <c r="W14" s="1">
        <v>1.0986122886681</v>
      </c>
      <c r="X14" s="1">
        <v>1.3862943611198899</v>
      </c>
      <c r="Y14" s="1">
        <v>3.7681526350084402</v>
      </c>
      <c r="Z14" s="1">
        <v>4.0604430105464102</v>
      </c>
      <c r="AA14" s="1">
        <v>4.4831488581467704</v>
      </c>
      <c r="AB14" s="1">
        <v>8.4738680666778592</v>
      </c>
      <c r="AC14" s="1">
        <v>3.6318316047791499</v>
      </c>
      <c r="AD14" s="1">
        <v>3.7549440657297102</v>
      </c>
      <c r="AE14" s="1">
        <v>3.2630006298202998</v>
      </c>
      <c r="AF14" s="1">
        <v>4.4619513552333601</v>
      </c>
      <c r="AG14" s="1">
        <v>3.8394573869890301</v>
      </c>
      <c r="AH14" s="1" t="s">
        <v>2</v>
      </c>
      <c r="AI14" s="1" t="s">
        <v>2</v>
      </c>
      <c r="AJ14" s="1">
        <v>4.1068864836516896</v>
      </c>
      <c r="AK14" s="1">
        <v>2.3025850929940401</v>
      </c>
      <c r="AL14" s="1" t="s">
        <v>2</v>
      </c>
      <c r="AM14" s="1">
        <v>1.3862943611198899</v>
      </c>
      <c r="AN14" s="1" t="s">
        <v>2</v>
      </c>
      <c r="AO14" s="1">
        <v>1.9459101490553099</v>
      </c>
      <c r="AP14" s="1" t="s">
        <v>2</v>
      </c>
      <c r="AQ14" s="1">
        <v>3.90582382434925</v>
      </c>
      <c r="AR14" s="1">
        <v>2.63905732961525</v>
      </c>
      <c r="AS14" s="1">
        <v>3.3956393875889801</v>
      </c>
      <c r="AT14" s="1" t="s">
        <v>2</v>
      </c>
      <c r="AU14" s="1">
        <v>4.25071993700797</v>
      </c>
      <c r="AV14" s="1">
        <v>4.9628446302598999</v>
      </c>
      <c r="AW14" s="1">
        <v>3.6109179126442199</v>
      </c>
    </row>
    <row r="15" spans="1:49">
      <c r="A15" s="1" t="s">
        <v>15</v>
      </c>
      <c r="B15" s="1">
        <v>10.191594534700901</v>
      </c>
      <c r="C15" s="1">
        <v>2.8926515205946099</v>
      </c>
      <c r="D15" s="1">
        <v>2.6722571478717199</v>
      </c>
      <c r="E15" s="1">
        <v>1.63101908306636</v>
      </c>
      <c r="F15" s="1">
        <v>4.2639913662407301</v>
      </c>
      <c r="G15" s="1">
        <v>3.7841896339182601</v>
      </c>
      <c r="H15" s="1">
        <v>2.3025850929940401</v>
      </c>
      <c r="I15" s="1">
        <v>4.1752020380357502</v>
      </c>
      <c r="J15" s="1">
        <v>5.0311316075339398</v>
      </c>
      <c r="K15" s="1">
        <v>3.85204276815139</v>
      </c>
      <c r="L15" s="1">
        <v>3.0596896227188402</v>
      </c>
      <c r="M15" s="1">
        <v>3.0822874902683401</v>
      </c>
      <c r="N15" s="1">
        <v>3.3672958299864701</v>
      </c>
      <c r="O15" s="1">
        <v>4.27956899935677</v>
      </c>
      <c r="P15" s="1">
        <v>0</v>
      </c>
      <c r="Q15" s="1" t="s">
        <v>2</v>
      </c>
      <c r="R15" s="1">
        <v>3.8281986567551902</v>
      </c>
      <c r="S15" s="1">
        <v>3.5926651152059299</v>
      </c>
      <c r="T15" s="1">
        <v>1.1192993747152999</v>
      </c>
      <c r="U15" s="1">
        <v>2.86900643339114</v>
      </c>
      <c r="V15" s="1">
        <v>3.7594663421811498</v>
      </c>
      <c r="W15" s="1">
        <v>1.6094379124341001</v>
      </c>
      <c r="X15" s="1">
        <v>1.6094379124341001</v>
      </c>
      <c r="Y15" s="1">
        <v>4.3054155323020398</v>
      </c>
      <c r="Z15" s="1">
        <v>4.1759245492145203</v>
      </c>
      <c r="AA15" s="1">
        <v>4.7264663996458802</v>
      </c>
      <c r="AB15" s="1">
        <v>9.4586057120641698</v>
      </c>
      <c r="AC15" s="1">
        <v>3.4800751827877501</v>
      </c>
      <c r="AD15" s="1">
        <v>4.0326970920996397</v>
      </c>
      <c r="AE15" s="1">
        <v>3.0988277825197401</v>
      </c>
      <c r="AF15" s="1">
        <v>4.2109644434543503</v>
      </c>
      <c r="AG15" s="1">
        <v>3.1196955441548599</v>
      </c>
      <c r="AH15" s="1">
        <v>3.8712010109078898</v>
      </c>
      <c r="AI15" s="1">
        <v>3.7413494598300701</v>
      </c>
      <c r="AJ15" s="1">
        <v>4.16980866344079</v>
      </c>
      <c r="AK15" s="1">
        <v>3.1354942159291399</v>
      </c>
      <c r="AL15" s="1">
        <v>4.4570624275277497</v>
      </c>
      <c r="AM15" s="1">
        <v>0</v>
      </c>
      <c r="AN15" s="1">
        <v>3.1797900946683102</v>
      </c>
      <c r="AO15" s="1">
        <v>2.3025850929940401</v>
      </c>
      <c r="AP15" s="1">
        <v>4.0080518472966498</v>
      </c>
      <c r="AQ15" s="1">
        <v>4.1447081515594704</v>
      </c>
      <c r="AR15" s="1">
        <v>2.3978952727983698</v>
      </c>
      <c r="AS15" s="1">
        <v>3.4465956187932898</v>
      </c>
      <c r="AT15" s="1">
        <v>4.7813191699236297</v>
      </c>
      <c r="AU15" s="1">
        <v>4.4145277619170198</v>
      </c>
      <c r="AV15" s="1">
        <v>4.8613615913485004</v>
      </c>
      <c r="AW15" s="1">
        <v>3.5174978373583099</v>
      </c>
    </row>
    <row r="16" spans="1:49">
      <c r="A16" s="1" t="s">
        <v>16</v>
      </c>
      <c r="B16" s="1">
        <v>9.3391732438191504</v>
      </c>
      <c r="C16" s="1">
        <v>2.7212954278522301</v>
      </c>
      <c r="D16" s="1">
        <v>2.15965329675636</v>
      </c>
      <c r="E16" s="1">
        <v>2.34854551149275</v>
      </c>
      <c r="F16" s="1">
        <v>3.7764504281457598</v>
      </c>
      <c r="G16" s="1">
        <v>3.7841896339182601</v>
      </c>
      <c r="H16" s="1">
        <v>1.6094379124341001</v>
      </c>
      <c r="I16" s="1">
        <v>4.1140073127425101</v>
      </c>
      <c r="J16" s="1">
        <v>5.17571504432527</v>
      </c>
      <c r="K16" s="1">
        <v>3.9920908593085902</v>
      </c>
      <c r="L16" s="1">
        <v>2.5691669930269501</v>
      </c>
      <c r="M16" s="1">
        <v>3.3418905723784</v>
      </c>
      <c r="N16" s="1">
        <v>3.0910424533583098</v>
      </c>
      <c r="O16" s="1">
        <v>4.2421328155283602</v>
      </c>
      <c r="P16" s="1">
        <v>0</v>
      </c>
      <c r="Q16" s="1" t="s">
        <v>2</v>
      </c>
      <c r="R16" s="1">
        <v>4.1771862142706597</v>
      </c>
      <c r="S16" s="1">
        <v>3.70253906292348</v>
      </c>
      <c r="T16" s="1">
        <v>1.4220479211189501</v>
      </c>
      <c r="U16" s="1">
        <v>2.9088350584112801</v>
      </c>
      <c r="V16" s="1">
        <v>3.9423666735624399</v>
      </c>
      <c r="W16" s="1">
        <v>1.3862943611198899</v>
      </c>
      <c r="X16" s="1">
        <v>1.3862943611198899</v>
      </c>
      <c r="Y16" s="1">
        <v>4.0809215418899596</v>
      </c>
      <c r="Z16" s="1">
        <v>4.1743872698956297</v>
      </c>
      <c r="AA16" s="1">
        <v>4.63901412400413</v>
      </c>
      <c r="AB16" s="1">
        <v>8.84548923675327</v>
      </c>
      <c r="AC16" s="1">
        <v>3.4221487645721398</v>
      </c>
      <c r="AD16" s="1">
        <v>3.80751030671638</v>
      </c>
      <c r="AE16" s="1">
        <v>3.0513371584870002</v>
      </c>
      <c r="AF16" s="1">
        <v>4.0329114590789397</v>
      </c>
      <c r="AG16" s="1">
        <v>2.9674253328167501</v>
      </c>
      <c r="AH16" s="1">
        <v>3.68887945411393</v>
      </c>
      <c r="AI16" s="1">
        <v>3.9107663649861699</v>
      </c>
      <c r="AJ16" s="1">
        <v>3.8780741512543999</v>
      </c>
      <c r="AK16" s="1">
        <v>2.99573227355399</v>
      </c>
      <c r="AL16" s="1">
        <v>4.4010812919916198</v>
      </c>
      <c r="AM16" s="1">
        <v>0</v>
      </c>
      <c r="AN16" s="1">
        <v>3.1582797445944499</v>
      </c>
      <c r="AO16" s="1">
        <v>1.9459101490553099</v>
      </c>
      <c r="AP16" s="1">
        <v>4.0748615550419602</v>
      </c>
      <c r="AQ16" s="1">
        <v>4.1440397622785303</v>
      </c>
      <c r="AR16" s="1">
        <v>2.7725887222397798</v>
      </c>
      <c r="AS16" s="1">
        <v>3.9777268920759701</v>
      </c>
      <c r="AT16" s="1">
        <v>4.5195175260333604</v>
      </c>
      <c r="AU16" s="1">
        <v>4.53022137077875</v>
      </c>
      <c r="AV16" s="1">
        <v>5.0638600553335502</v>
      </c>
      <c r="AW16" s="1">
        <v>3.9531649487593201</v>
      </c>
    </row>
    <row r="17" spans="1:49">
      <c r="A17" s="1" t="s">
        <v>17</v>
      </c>
      <c r="B17" s="1">
        <v>9.8048267657121499</v>
      </c>
      <c r="C17" s="1">
        <v>2.68491993101894</v>
      </c>
      <c r="D17" s="1">
        <v>2.3871469551201998</v>
      </c>
      <c r="E17" s="1">
        <v>2.42691362628769</v>
      </c>
      <c r="F17" s="1">
        <v>4.2192496739477301</v>
      </c>
      <c r="G17" s="1">
        <v>3.8066624897703099</v>
      </c>
      <c r="H17" s="1">
        <v>1.9459101490553099</v>
      </c>
      <c r="I17" s="1">
        <v>4.1224352541453504</v>
      </c>
      <c r="J17" s="1">
        <v>5.20588331796018</v>
      </c>
      <c r="K17" s="1">
        <v>3.6292158095671501</v>
      </c>
      <c r="L17" s="1">
        <v>2.9125713788427099</v>
      </c>
      <c r="M17" s="1">
        <v>3.1505370709711098</v>
      </c>
      <c r="N17" s="1">
        <v>3.2188758248682001</v>
      </c>
      <c r="O17" s="1">
        <v>4.2899808081287203</v>
      </c>
      <c r="P17" s="1">
        <v>0</v>
      </c>
      <c r="Q17" s="1" t="s">
        <v>2</v>
      </c>
      <c r="R17" s="1">
        <v>3.9874210229011799</v>
      </c>
      <c r="S17" s="1">
        <v>4.06337648060937</v>
      </c>
      <c r="T17" s="1">
        <v>1.1192993747152999</v>
      </c>
      <c r="U17" s="1">
        <v>2.6870749199161299</v>
      </c>
      <c r="V17" s="1">
        <v>3.77156750163486</v>
      </c>
      <c r="W17" s="1">
        <v>1.3862943611198899</v>
      </c>
      <c r="X17" s="1">
        <v>1.3862943611198899</v>
      </c>
      <c r="Y17" s="1">
        <v>4.1190371748124699</v>
      </c>
      <c r="Z17" s="1">
        <v>4.0217738693872596</v>
      </c>
      <c r="AA17" s="1">
        <v>4.9347781213931201</v>
      </c>
      <c r="AB17" s="1">
        <v>8.9921843621730098</v>
      </c>
      <c r="AC17" s="1">
        <v>3.7049192798157802</v>
      </c>
      <c r="AD17" s="1">
        <v>3.9515307037434</v>
      </c>
      <c r="AE17" s="1">
        <v>3.1101930468253798</v>
      </c>
      <c r="AF17" s="1">
        <v>3.88694325279873</v>
      </c>
      <c r="AG17" s="1">
        <v>2.8645571176792699</v>
      </c>
      <c r="AH17" s="1">
        <v>3.9889840465642701</v>
      </c>
      <c r="AI17" s="1">
        <v>3.5536388790975701</v>
      </c>
      <c r="AJ17" s="1">
        <v>4.2072791840331796</v>
      </c>
      <c r="AK17" s="1">
        <v>3.0910424533583098</v>
      </c>
      <c r="AL17" s="1">
        <v>4.5064633541771304</v>
      </c>
      <c r="AM17" s="1">
        <v>0</v>
      </c>
      <c r="AN17" s="1">
        <v>3.10382364572658</v>
      </c>
      <c r="AO17" s="1">
        <v>1.9459101490553099</v>
      </c>
      <c r="AP17" s="1">
        <v>4.1238044946894501</v>
      </c>
      <c r="AQ17" s="1">
        <v>3.93899692021022</v>
      </c>
      <c r="AR17" s="1">
        <v>2.4849066497879999</v>
      </c>
      <c r="AS17" s="1">
        <v>3.5771840640537702</v>
      </c>
      <c r="AT17" s="1">
        <v>4.6370800165701702</v>
      </c>
      <c r="AU17" s="1">
        <v>4.2353006725990898</v>
      </c>
      <c r="AV17" s="1">
        <v>4.8346933442663396</v>
      </c>
      <c r="AW17" s="1">
        <v>4.2061840439776299</v>
      </c>
    </row>
    <row r="18" spans="1:49">
      <c r="A18" s="1" t="s">
        <v>18</v>
      </c>
      <c r="B18" s="1">
        <v>9.44422601982229</v>
      </c>
      <c r="C18" s="1">
        <v>2.70103448642775</v>
      </c>
      <c r="D18" s="1">
        <v>2.17755385003418</v>
      </c>
      <c r="E18" s="1">
        <v>2.2910426762584599</v>
      </c>
      <c r="F18" s="1">
        <v>3.7758574706096102</v>
      </c>
      <c r="G18" s="1">
        <v>3.5263605246161598</v>
      </c>
      <c r="H18" s="1">
        <v>1.9459101490553099</v>
      </c>
      <c r="I18" s="1">
        <v>3.88727725655606</v>
      </c>
      <c r="J18" s="1">
        <v>5.0647584455918802</v>
      </c>
      <c r="K18" s="1">
        <v>4.0134159290518703</v>
      </c>
      <c r="L18" s="1">
        <v>2.51210239278551</v>
      </c>
      <c r="M18" s="1">
        <v>3.3415451138105099</v>
      </c>
      <c r="N18" s="1">
        <v>3.2188758248682001</v>
      </c>
      <c r="O18" s="1">
        <v>4.2305271003693097</v>
      </c>
      <c r="P18" s="1">
        <v>0</v>
      </c>
      <c r="Q18" s="1" t="s">
        <v>2</v>
      </c>
      <c r="R18" s="1">
        <v>4.1476284351762303</v>
      </c>
      <c r="S18" s="1">
        <v>3.56525445021731</v>
      </c>
      <c r="T18" s="1">
        <v>1.4220479211189501</v>
      </c>
      <c r="U18" s="1">
        <v>2.7410071499588602</v>
      </c>
      <c r="V18" s="1">
        <v>3.8994024459435601</v>
      </c>
      <c r="W18" s="1">
        <v>1.3862943611198899</v>
      </c>
      <c r="X18" s="1" t="s">
        <v>2</v>
      </c>
      <c r="Y18" s="1">
        <v>4.2121275978784798</v>
      </c>
      <c r="Z18" s="1">
        <v>4.2499227940405397</v>
      </c>
      <c r="AA18" s="1">
        <v>4.5732552996198796</v>
      </c>
      <c r="AB18" s="1">
        <v>8.9820586428058498</v>
      </c>
      <c r="AC18" s="1">
        <v>3.5001294387854398</v>
      </c>
      <c r="AD18" s="1">
        <v>3.9850534492852798</v>
      </c>
      <c r="AE18" s="1">
        <v>3.0089626212459502</v>
      </c>
      <c r="AF18" s="1">
        <v>3.95429741457145</v>
      </c>
      <c r="AG18" s="1">
        <v>2.7898854083649498</v>
      </c>
      <c r="AH18" s="1">
        <v>3.8066624897703099</v>
      </c>
      <c r="AI18" s="1">
        <v>3.7334663732028899</v>
      </c>
      <c r="AJ18" s="1">
        <v>4.2116502971737999</v>
      </c>
      <c r="AK18" s="1">
        <v>3.1354942159291399</v>
      </c>
      <c r="AL18" s="1">
        <v>4.4325424248083198</v>
      </c>
      <c r="AM18" s="1">
        <v>0</v>
      </c>
      <c r="AN18" s="1">
        <v>3.15357708395678</v>
      </c>
      <c r="AO18" s="1">
        <v>1.9459101490553099</v>
      </c>
      <c r="AP18" s="1">
        <v>4.11604183439428</v>
      </c>
      <c r="AQ18" s="1">
        <v>4.3373713737907096</v>
      </c>
      <c r="AR18" s="1">
        <v>2.99573227355399</v>
      </c>
      <c r="AS18" s="1">
        <v>3.8852212900232601</v>
      </c>
      <c r="AT18" s="1">
        <v>4.5479142361446003</v>
      </c>
      <c r="AU18" s="1">
        <v>4.5099816040204503</v>
      </c>
      <c r="AV18" s="1">
        <v>5.0857427665830599</v>
      </c>
      <c r="AW18" s="1">
        <v>3.85227300102237</v>
      </c>
    </row>
    <row r="19" spans="1:49">
      <c r="A19" s="1" t="s">
        <v>19</v>
      </c>
      <c r="B19" s="1">
        <v>9.3820221936657902</v>
      </c>
      <c r="C19" s="1">
        <v>2.59400815869652</v>
      </c>
      <c r="D19" s="1">
        <v>2.15461979795547</v>
      </c>
      <c r="E19" s="1">
        <v>2.1467766204040601</v>
      </c>
      <c r="F19" s="1">
        <v>3.8615582115287301</v>
      </c>
      <c r="G19" s="1">
        <v>3.68887945411393</v>
      </c>
      <c r="H19" s="1">
        <v>1.7917594692280501</v>
      </c>
      <c r="I19" s="1">
        <v>4.26869794938687</v>
      </c>
      <c r="J19" s="1">
        <v>5.2376730781007099</v>
      </c>
      <c r="K19" s="1">
        <v>3.73908556464372</v>
      </c>
      <c r="L19" s="1">
        <v>2.9418334872921799</v>
      </c>
      <c r="M19" s="1">
        <v>3.1544327538951098</v>
      </c>
      <c r="N19" s="1">
        <v>3.2188758248682001</v>
      </c>
      <c r="O19" s="1">
        <v>4.2407527691687497</v>
      </c>
      <c r="P19" s="1">
        <v>0</v>
      </c>
      <c r="Q19" s="1" t="s">
        <v>2</v>
      </c>
      <c r="R19" s="1">
        <v>4.1400632958026096</v>
      </c>
      <c r="S19" s="1">
        <v>3.8669334005154901</v>
      </c>
      <c r="T19" s="1">
        <v>1.4681621944685901</v>
      </c>
      <c r="U19" s="1">
        <v>2.7202573267116401</v>
      </c>
      <c r="V19" s="1">
        <v>3.82086644495122</v>
      </c>
      <c r="W19" s="1">
        <v>1.3862943611198899</v>
      </c>
      <c r="X19" s="1">
        <v>1.0986122886681</v>
      </c>
      <c r="Y19" s="1">
        <v>4.0199801469332304</v>
      </c>
      <c r="Z19" s="1">
        <v>4.1682144107885497</v>
      </c>
      <c r="AA19" s="1">
        <v>4.8322111453312004</v>
      </c>
      <c r="AB19" s="1">
        <v>8.6455864061846306</v>
      </c>
      <c r="AC19" s="1">
        <v>3.52174541104963</v>
      </c>
      <c r="AD19" s="1">
        <v>4.0709117831206498</v>
      </c>
      <c r="AE19" s="1">
        <v>3.2939131301438</v>
      </c>
      <c r="AF19" s="1">
        <v>3.91738287960482</v>
      </c>
      <c r="AG19" s="1">
        <v>2.9242431977110801</v>
      </c>
      <c r="AH19" s="1">
        <v>3.8918202981106198</v>
      </c>
      <c r="AI19" s="1">
        <v>3.6579556041635501</v>
      </c>
      <c r="AJ19" s="1">
        <v>4.0118614949445597</v>
      </c>
      <c r="AK19" s="1">
        <v>3.0445224377234199</v>
      </c>
      <c r="AL19" s="1">
        <v>4.4119943461404496</v>
      </c>
      <c r="AM19" s="1">
        <v>0</v>
      </c>
      <c r="AN19" s="1">
        <v>3.0782451644267401</v>
      </c>
      <c r="AO19" s="1">
        <v>2.07944154167983</v>
      </c>
      <c r="AP19" s="1">
        <v>3.9985257653440298</v>
      </c>
      <c r="AQ19" s="1">
        <v>3.9952937171783298</v>
      </c>
      <c r="AR19" s="1">
        <v>2.5649493574615301</v>
      </c>
      <c r="AS19" s="1" t="s">
        <v>2</v>
      </c>
      <c r="AT19" s="1" t="s">
        <v>2</v>
      </c>
      <c r="AU19" s="1">
        <v>4.5581324380100696</v>
      </c>
      <c r="AV19" s="1">
        <v>5.1239639794032499</v>
      </c>
      <c r="AW19" s="1">
        <v>4.0656020933564401</v>
      </c>
    </row>
    <row r="20" spans="1:49">
      <c r="A20" s="1" t="s">
        <v>20</v>
      </c>
      <c r="B20" s="1">
        <v>8.7544763062841593</v>
      </c>
      <c r="C20" s="1">
        <v>2.63061578698276</v>
      </c>
      <c r="D20" s="1">
        <v>2.41454940600403</v>
      </c>
      <c r="E20" s="1">
        <v>2.4060507715814401</v>
      </c>
      <c r="F20" s="1">
        <v>3.68102507608624</v>
      </c>
      <c r="G20" s="1">
        <v>3.8286413964890902</v>
      </c>
      <c r="H20" s="1">
        <v>2.07944154167983</v>
      </c>
      <c r="I20" s="1">
        <v>4.4278361707051701</v>
      </c>
      <c r="J20" s="1">
        <v>5.3389575261373201</v>
      </c>
      <c r="K20" s="1">
        <v>3.9437035071173798</v>
      </c>
      <c r="L20" s="1">
        <v>2.6214833034987901</v>
      </c>
      <c r="M20" s="1">
        <v>3.1843702753742802</v>
      </c>
      <c r="N20" s="1">
        <v>3.2188758248682001</v>
      </c>
      <c r="O20" s="1">
        <v>4.3274816565251202</v>
      </c>
      <c r="P20" s="1">
        <v>0</v>
      </c>
      <c r="Q20" s="1" t="s">
        <v>2</v>
      </c>
      <c r="R20" s="1">
        <v>4.1673696973074099</v>
      </c>
      <c r="S20" s="1">
        <v>3.8540357477449598</v>
      </c>
      <c r="T20" s="1">
        <v>1.2913294652232099</v>
      </c>
      <c r="U20" s="1">
        <v>2.87950320018505</v>
      </c>
      <c r="V20" s="1">
        <v>3.96615386627338</v>
      </c>
      <c r="W20" s="1">
        <v>1.3862943611198899</v>
      </c>
      <c r="X20" s="1">
        <v>1.3862943611198899</v>
      </c>
      <c r="Y20" s="1" t="s">
        <v>2</v>
      </c>
      <c r="Z20" s="1" t="s">
        <v>2</v>
      </c>
      <c r="AA20" s="1">
        <v>4.7400601718067898</v>
      </c>
      <c r="AB20" s="1">
        <v>8.1047034683711008</v>
      </c>
      <c r="AC20" s="1">
        <v>3.3869983599809901</v>
      </c>
      <c r="AD20" s="1">
        <v>3.8688064038318299</v>
      </c>
      <c r="AE20" s="1">
        <v>3.2746906040797401</v>
      </c>
      <c r="AF20" s="1" t="s">
        <v>2</v>
      </c>
      <c r="AG20" s="1" t="s">
        <v>2</v>
      </c>
      <c r="AH20" s="1">
        <v>3.9120230054281402</v>
      </c>
      <c r="AI20" s="1">
        <v>3.6723246572669002</v>
      </c>
      <c r="AJ20" s="1">
        <v>4.0650622035598403</v>
      </c>
      <c r="AK20" s="1">
        <v>3.0910424533583098</v>
      </c>
      <c r="AL20" s="1">
        <v>4.4843486820713103</v>
      </c>
      <c r="AM20" s="1">
        <v>0</v>
      </c>
      <c r="AN20" s="1">
        <v>3.0876435851078301</v>
      </c>
      <c r="AO20" s="1">
        <v>2.1972245773362098</v>
      </c>
      <c r="AP20" s="1">
        <v>4.1258637828493097</v>
      </c>
      <c r="AQ20" s="1" t="s">
        <v>2</v>
      </c>
      <c r="AR20" s="1">
        <v>2.7725887222397798</v>
      </c>
      <c r="AS20" s="1">
        <v>3.6097666840185498</v>
      </c>
      <c r="AT20" s="1">
        <v>4.5822707841213903</v>
      </c>
      <c r="AU20" s="1" t="s">
        <v>2</v>
      </c>
      <c r="AV20" s="1" t="s">
        <v>2</v>
      </c>
      <c r="AW20" s="1" t="s">
        <v>2</v>
      </c>
    </row>
    <row r="21" spans="1:49">
      <c r="A21" s="1" t="s">
        <v>21</v>
      </c>
      <c r="B21" s="1">
        <v>10.2179697712657</v>
      </c>
      <c r="C21" s="1">
        <v>2.8164363271810902</v>
      </c>
      <c r="D21" s="1">
        <v>2.4546630814226398</v>
      </c>
      <c r="E21" s="1">
        <v>2.4308637673418998</v>
      </c>
      <c r="F21" s="1">
        <v>3.69560055482911</v>
      </c>
      <c r="G21" s="1">
        <v>3.3322045101751998</v>
      </c>
      <c r="H21" s="1">
        <v>2.1972245773362098</v>
      </c>
      <c r="I21" s="1">
        <v>4.2272752066418802</v>
      </c>
      <c r="J21" s="1">
        <v>5.0597131349780096</v>
      </c>
      <c r="K21" s="1">
        <v>3.90227226650918</v>
      </c>
      <c r="L21" s="1">
        <v>3.0726162385716802</v>
      </c>
      <c r="M21" s="1">
        <v>2.9343406825668801</v>
      </c>
      <c r="N21" s="1">
        <v>3.17805383034794</v>
      </c>
      <c r="O21" s="1">
        <v>4.22203432396726</v>
      </c>
      <c r="P21" s="1">
        <v>0</v>
      </c>
      <c r="Q21" s="1" t="s">
        <v>2</v>
      </c>
      <c r="R21" s="1">
        <v>3.9834443155496602</v>
      </c>
      <c r="S21" s="1">
        <v>3.90508561790528</v>
      </c>
      <c r="T21" s="1">
        <v>1.2539920973783001</v>
      </c>
      <c r="U21" s="1">
        <v>2.9461056389907201</v>
      </c>
      <c r="V21" s="1">
        <v>3.91104719167673</v>
      </c>
      <c r="W21" s="1">
        <v>1.3862943611198899</v>
      </c>
      <c r="X21" s="1">
        <v>1.3862943611198899</v>
      </c>
      <c r="Y21" s="1">
        <v>4.1666652238017203</v>
      </c>
      <c r="Z21" s="1">
        <v>4.1108738641733096</v>
      </c>
      <c r="AA21" s="1">
        <v>4.9128735765273603</v>
      </c>
      <c r="AB21" s="1">
        <v>9.3081020897586697</v>
      </c>
      <c r="AC21" s="1">
        <v>3.62431070371946</v>
      </c>
      <c r="AD21" s="1">
        <v>4.1182103325848196</v>
      </c>
      <c r="AE21" s="1">
        <v>3.31569356119248</v>
      </c>
      <c r="AF21" s="1">
        <v>3.8625498079745801</v>
      </c>
      <c r="AG21" s="1">
        <v>2.9795283629322702</v>
      </c>
      <c r="AH21" s="1">
        <v>4.0430512678345503</v>
      </c>
      <c r="AI21" s="1">
        <v>3.7568808767778901</v>
      </c>
      <c r="AJ21" s="1">
        <v>3.8865303208204902</v>
      </c>
      <c r="AK21" s="1">
        <v>2.8903717578961601</v>
      </c>
      <c r="AL21" s="1">
        <v>4.43799061502457</v>
      </c>
      <c r="AM21" s="1">
        <v>0</v>
      </c>
      <c r="AN21" s="1">
        <v>3.1758660234260798</v>
      </c>
      <c r="AO21" s="1">
        <v>2.3025850929940401</v>
      </c>
      <c r="AP21" s="1">
        <v>3.9073937370806102</v>
      </c>
      <c r="AQ21" s="1">
        <v>4.1583162560246496</v>
      </c>
      <c r="AR21" s="1">
        <v>2.63905732961525</v>
      </c>
      <c r="AS21" s="1">
        <v>3.3952964590805901</v>
      </c>
      <c r="AT21" s="1">
        <v>4.7308203614989504</v>
      </c>
      <c r="AU21" s="1">
        <v>5.1854967735802502</v>
      </c>
      <c r="AV21" s="1">
        <v>4.8129970331904</v>
      </c>
      <c r="AW21" s="1">
        <v>3.8712010109078898</v>
      </c>
    </row>
    <row r="22" spans="1:49">
      <c r="A22" s="1" t="s">
        <v>22</v>
      </c>
      <c r="B22" s="1">
        <v>9.6809688059907604</v>
      </c>
      <c r="C22" s="1">
        <v>2.69905714653386</v>
      </c>
      <c r="D22" s="1">
        <v>2.3477698244427598</v>
      </c>
      <c r="E22" s="1">
        <v>1.8014974514642399</v>
      </c>
      <c r="F22" s="1">
        <v>3.6250279822372899</v>
      </c>
      <c r="G22" s="1">
        <v>3.6635616461296401</v>
      </c>
      <c r="H22" s="1">
        <v>2.07944154167983</v>
      </c>
      <c r="I22" s="1">
        <v>3.91034091931418</v>
      </c>
      <c r="J22" s="1">
        <v>5.0220544407606402</v>
      </c>
      <c r="K22" s="1">
        <v>3.7091652374655402</v>
      </c>
      <c r="L22" s="1">
        <v>2.8966673959356801</v>
      </c>
      <c r="M22" s="1">
        <v>3.0994674842690202</v>
      </c>
      <c r="N22" s="1">
        <v>3.0445224377234199</v>
      </c>
      <c r="O22" s="1">
        <v>4.1620596380758199</v>
      </c>
      <c r="P22" s="1">
        <v>1.6094379124341001</v>
      </c>
      <c r="Q22" s="1">
        <v>3.2188758248682001</v>
      </c>
      <c r="R22" s="1">
        <v>3.9564016925638099</v>
      </c>
      <c r="S22" s="1">
        <v>4.1124013459951296</v>
      </c>
      <c r="T22" s="1">
        <v>1.22213260998813</v>
      </c>
      <c r="U22" s="1">
        <v>2.8479610576065002</v>
      </c>
      <c r="V22" s="1">
        <v>3.9787233879959198</v>
      </c>
      <c r="W22" s="1">
        <v>1.3862943611198899</v>
      </c>
      <c r="X22" s="1">
        <v>1.3862943611198899</v>
      </c>
      <c r="Y22" s="1">
        <v>4.0893320203985501</v>
      </c>
      <c r="Z22" s="1">
        <v>4.1743872698956297</v>
      </c>
      <c r="AA22" s="1">
        <v>4.8307297276458501</v>
      </c>
      <c r="AB22" s="1">
        <v>8.8923365396380092</v>
      </c>
      <c r="AC22" s="1">
        <v>3.5633268271708798</v>
      </c>
      <c r="AD22" s="1">
        <v>4.0523345494402996</v>
      </c>
      <c r="AE22" s="1">
        <v>3.0937126819408598</v>
      </c>
      <c r="AF22" s="1">
        <v>3.9049187468363198</v>
      </c>
      <c r="AG22" s="1">
        <v>2.5523749538234699</v>
      </c>
      <c r="AH22" s="1">
        <v>3.9889840465642701</v>
      </c>
      <c r="AI22" s="1">
        <v>3.6573807869905601</v>
      </c>
      <c r="AJ22" s="1">
        <v>4.1523209016086202</v>
      </c>
      <c r="AK22" s="1">
        <v>2.8332133440562099</v>
      </c>
      <c r="AL22" s="1">
        <v>4.3694181860776098</v>
      </c>
      <c r="AM22" s="1">
        <v>1.0986122886681</v>
      </c>
      <c r="AN22" s="1">
        <v>3.1293538008037598</v>
      </c>
      <c r="AO22" s="1">
        <v>2.07944154167983</v>
      </c>
      <c r="AP22" s="1">
        <v>3.9828290269380102</v>
      </c>
      <c r="AQ22" s="1">
        <v>3.9522896560134901</v>
      </c>
      <c r="AR22" s="1" t="s">
        <v>2</v>
      </c>
      <c r="AS22" s="1">
        <v>3.39622558440217</v>
      </c>
      <c r="AT22" s="1">
        <v>4.7406039500810104</v>
      </c>
      <c r="AU22" s="1">
        <v>4.1268927224599397</v>
      </c>
      <c r="AV22" s="1">
        <v>4.9938281757798704</v>
      </c>
      <c r="AW22" s="1">
        <v>4.0587173845789497</v>
      </c>
    </row>
    <row r="23" spans="1:49">
      <c r="A23" s="1" t="s">
        <v>23</v>
      </c>
      <c r="B23" s="1">
        <v>9.6365880192668705</v>
      </c>
      <c r="C23" s="1">
        <v>2.55690584419871</v>
      </c>
      <c r="D23" s="1">
        <v>2.0073657081023799</v>
      </c>
      <c r="E23" s="1">
        <v>2.2070790076614801</v>
      </c>
      <c r="F23" s="1">
        <v>3.8297028019120498</v>
      </c>
      <c r="G23" s="1">
        <v>3.5835189384561099</v>
      </c>
      <c r="H23" s="1">
        <v>1.7917594692280501</v>
      </c>
      <c r="I23" s="1">
        <v>4.3537834223767602</v>
      </c>
      <c r="J23" s="1">
        <v>5.2768221682012797</v>
      </c>
      <c r="K23" s="1">
        <v>3.7097415405732401</v>
      </c>
      <c r="L23" s="1">
        <v>2.85127437318206</v>
      </c>
      <c r="M23" s="1">
        <v>3.2257084528116402</v>
      </c>
      <c r="N23" s="1">
        <v>3.2580965380214799</v>
      </c>
      <c r="O23" s="1">
        <v>4.2754138388515601</v>
      </c>
      <c r="P23" s="1">
        <v>1.6094379124341001</v>
      </c>
      <c r="Q23" s="1">
        <v>2.99573227355399</v>
      </c>
      <c r="R23" s="1">
        <v>4.0547524721702803</v>
      </c>
      <c r="S23" s="1">
        <v>3.7938008917661201</v>
      </c>
      <c r="T23" s="1">
        <v>1.35374549888856</v>
      </c>
      <c r="U23" s="1">
        <v>2.5951571507058699</v>
      </c>
      <c r="V23" s="1">
        <v>3.80196031250903</v>
      </c>
      <c r="W23" s="1">
        <v>1.3862943611198899</v>
      </c>
      <c r="X23" s="1">
        <v>1.3862943611198899</v>
      </c>
      <c r="Y23" s="1">
        <v>4.1319614257934001</v>
      </c>
      <c r="Z23" s="1">
        <v>4.1820501426411996</v>
      </c>
      <c r="AA23" s="1">
        <v>4.8545859508366798</v>
      </c>
      <c r="AB23" s="1">
        <v>8.8410143104838905</v>
      </c>
      <c r="AC23" s="1">
        <v>3.5061237753026502</v>
      </c>
      <c r="AD23" s="1">
        <v>4.0346809705723699</v>
      </c>
      <c r="AE23" s="1">
        <v>2.94954289096825</v>
      </c>
      <c r="AF23" s="1">
        <v>4.0515280647247103</v>
      </c>
      <c r="AG23" s="1">
        <v>2.9861316562589</v>
      </c>
      <c r="AH23" s="1">
        <v>3.9120230054281402</v>
      </c>
      <c r="AI23" s="1">
        <v>3.5121068612039799</v>
      </c>
      <c r="AJ23" s="1">
        <v>4.2350416994850102</v>
      </c>
      <c r="AK23" s="1">
        <v>3.17805383034794</v>
      </c>
      <c r="AL23" s="1">
        <v>4.4868902065255796</v>
      </c>
      <c r="AM23" s="1">
        <v>1.0986122886681</v>
      </c>
      <c r="AN23" s="1">
        <v>3.0056633656082301</v>
      </c>
      <c r="AO23" s="1">
        <v>2.07944154167983</v>
      </c>
      <c r="AP23" s="1">
        <v>4.0311202177093604</v>
      </c>
      <c r="AQ23" s="1">
        <v>4.0724800646916703</v>
      </c>
      <c r="AR23" s="1">
        <v>2.5649493574615301</v>
      </c>
      <c r="AS23" s="1">
        <v>3.69963444183698</v>
      </c>
      <c r="AT23" s="1">
        <v>4.5725834868940698</v>
      </c>
      <c r="AU23" s="1">
        <v>4.1276517602157297</v>
      </c>
      <c r="AV23" s="1">
        <v>5.0707892169160003</v>
      </c>
      <c r="AW23" s="1">
        <v>3.9982007016691901</v>
      </c>
    </row>
    <row r="24" spans="1:49">
      <c r="A24" s="1" t="s">
        <v>24</v>
      </c>
      <c r="B24" s="1">
        <v>9.4860763734095599</v>
      </c>
      <c r="C24" s="1">
        <v>2.6377010295417098</v>
      </c>
      <c r="D24" s="1">
        <v>2.2075025912391002</v>
      </c>
      <c r="E24" s="1">
        <v>2.26507828030591</v>
      </c>
      <c r="F24" s="1">
        <v>3.6896671657876099</v>
      </c>
      <c r="G24" s="1">
        <v>3.5835189384561099</v>
      </c>
      <c r="H24" s="1">
        <v>1.7917594692280501</v>
      </c>
      <c r="I24" s="1">
        <v>4.0383351336339501</v>
      </c>
      <c r="J24" s="1">
        <v>5.1909642770328004</v>
      </c>
      <c r="K24" s="1">
        <v>3.6098310138052399</v>
      </c>
      <c r="L24" s="1">
        <v>2.82795341366834</v>
      </c>
      <c r="M24" s="1">
        <v>3.1521033111330001</v>
      </c>
      <c r="N24" s="1">
        <v>2.99573227355399</v>
      </c>
      <c r="O24" s="1">
        <v>4.2143599767100799</v>
      </c>
      <c r="P24" s="1">
        <v>0</v>
      </c>
      <c r="Q24" s="1" t="s">
        <v>2</v>
      </c>
      <c r="R24" s="1">
        <v>4.00624681898665</v>
      </c>
      <c r="S24" s="1">
        <v>3.8819304639091299</v>
      </c>
      <c r="T24" s="1">
        <v>1.4075666393224799</v>
      </c>
      <c r="U24" s="1">
        <v>2.6890969788394101</v>
      </c>
      <c r="V24" s="1">
        <v>3.8426847705244001</v>
      </c>
      <c r="W24" s="1">
        <v>1.3862943611198899</v>
      </c>
      <c r="X24" s="1">
        <v>1.3862943611198899</v>
      </c>
      <c r="Y24" s="1">
        <v>3.85014760171005</v>
      </c>
      <c r="Z24" s="1">
        <v>4.2046926193909604</v>
      </c>
      <c r="AA24" s="1">
        <v>4.9140819023574496</v>
      </c>
      <c r="AB24" s="1">
        <v>8.7188270592425603</v>
      </c>
      <c r="AC24" s="1">
        <v>3.5960999912923302</v>
      </c>
      <c r="AD24" s="1">
        <v>3.7892003180832599</v>
      </c>
      <c r="AE24" s="1">
        <v>2.6798092592810199</v>
      </c>
      <c r="AF24" s="1">
        <v>4.0083496804261296</v>
      </c>
      <c r="AG24" s="1">
        <v>2.70189356921124</v>
      </c>
      <c r="AH24" s="1">
        <v>3.6635616461296401</v>
      </c>
      <c r="AI24" s="1">
        <v>3.5280061518873702</v>
      </c>
      <c r="AJ24" s="1">
        <v>4.2651728696274098</v>
      </c>
      <c r="AK24" s="1">
        <v>2.8332133440562099</v>
      </c>
      <c r="AL24" s="1">
        <v>4.40048471177625</v>
      </c>
      <c r="AM24" s="1">
        <v>0</v>
      </c>
      <c r="AN24" s="1">
        <v>2.9947512935503999</v>
      </c>
      <c r="AO24" s="1">
        <v>1.9459101490553099</v>
      </c>
      <c r="AP24" s="1">
        <v>3.9132206755348902</v>
      </c>
      <c r="AQ24" s="1">
        <v>3.94508938794046</v>
      </c>
      <c r="AR24" s="1" t="s">
        <v>2</v>
      </c>
      <c r="AS24" s="1">
        <v>3.5203610191084098</v>
      </c>
      <c r="AT24" s="1">
        <v>4.6691025209319301</v>
      </c>
      <c r="AU24" s="1">
        <v>4.3915440416309997</v>
      </c>
      <c r="AV24" s="1">
        <v>4.9628446302598999</v>
      </c>
      <c r="AW24" s="1">
        <v>4.14630430115281</v>
      </c>
    </row>
    <row r="25" spans="1:49">
      <c r="A25" s="1" t="s">
        <v>25</v>
      </c>
      <c r="B25" s="1">
        <v>9.5266099012798708</v>
      </c>
      <c r="C25" s="1">
        <v>2.6992653712288299</v>
      </c>
      <c r="D25" s="1">
        <v>2.33837989537238</v>
      </c>
      <c r="E25" s="1">
        <v>2.0110081762740801</v>
      </c>
      <c r="F25" s="1">
        <v>3.82332506284054</v>
      </c>
      <c r="G25" s="1">
        <v>3.5263605246161598</v>
      </c>
      <c r="H25" s="1">
        <v>1.6094379124341001</v>
      </c>
      <c r="I25" s="1">
        <v>4.1668172110107697</v>
      </c>
      <c r="J25" s="1">
        <v>5.10475641330875</v>
      </c>
      <c r="K25" s="1">
        <v>3.6549984155899198</v>
      </c>
      <c r="L25" s="1">
        <v>2.8235630879937501</v>
      </c>
      <c r="M25" s="1">
        <v>3.0971857496130299</v>
      </c>
      <c r="N25" s="1">
        <v>2.99573227355399</v>
      </c>
      <c r="O25" s="1">
        <v>4.2228676860248298</v>
      </c>
      <c r="P25" s="1">
        <v>1.6094379124341001</v>
      </c>
      <c r="Q25" s="1">
        <v>3.4011973816621501</v>
      </c>
      <c r="R25" s="1">
        <v>4.2963512632403402</v>
      </c>
      <c r="S25" s="1">
        <v>3.7310356717625202</v>
      </c>
      <c r="T25" s="1">
        <v>1.0349108112450101</v>
      </c>
      <c r="U25" s="1">
        <v>2.8836202213686701</v>
      </c>
      <c r="V25" s="1">
        <v>3.91722984388687</v>
      </c>
      <c r="W25" s="1">
        <v>1.3862943611198899</v>
      </c>
      <c r="X25" s="1">
        <v>1.3862943611198899</v>
      </c>
      <c r="Y25" s="1">
        <v>4.2253728246284998</v>
      </c>
      <c r="Z25" s="1">
        <v>4.1789920362823798</v>
      </c>
      <c r="AA25" s="1">
        <v>4.9285302055654796</v>
      </c>
      <c r="AB25" s="1">
        <v>8.7369710852541402</v>
      </c>
      <c r="AC25" s="1">
        <v>3.6638456370824399</v>
      </c>
      <c r="AD25" s="1">
        <v>3.96257754569405</v>
      </c>
      <c r="AE25" s="1">
        <v>2.7986938666152801</v>
      </c>
      <c r="AF25" s="1">
        <v>3.9559937494933402</v>
      </c>
      <c r="AG25" s="1">
        <v>2.7565950570908102</v>
      </c>
      <c r="AH25" s="1">
        <v>3.8918202981106198</v>
      </c>
      <c r="AI25" s="1">
        <v>3.7501046929356199</v>
      </c>
      <c r="AJ25" s="1">
        <v>4.1565757170299298</v>
      </c>
      <c r="AK25" s="1">
        <v>2.7725887222397798</v>
      </c>
      <c r="AL25" s="1">
        <v>4.3890431251815896</v>
      </c>
      <c r="AM25" s="1">
        <v>1.3862943611198899</v>
      </c>
      <c r="AN25" s="1">
        <v>3.1429170669743698</v>
      </c>
      <c r="AO25" s="1">
        <v>2.07944154167983</v>
      </c>
      <c r="AP25" s="1">
        <v>4.0186825840981202</v>
      </c>
      <c r="AQ25" s="1">
        <v>4.1273886122427399</v>
      </c>
      <c r="AR25" s="1">
        <v>2.3978952727983698</v>
      </c>
      <c r="AS25" s="1">
        <v>3.4981221237227098</v>
      </c>
      <c r="AT25" s="1">
        <v>4.7272882987161404</v>
      </c>
      <c r="AU25" s="1">
        <v>4.0940777532984303</v>
      </c>
      <c r="AV25" s="1">
        <v>5.0039463059454503</v>
      </c>
      <c r="AW25" s="1">
        <v>4.1774594689326001</v>
      </c>
    </row>
    <row r="26" spans="1:49">
      <c r="A26" s="1" t="s">
        <v>26</v>
      </c>
      <c r="B26" s="1">
        <v>9.8211380195191005</v>
      </c>
      <c r="C26" s="1">
        <v>2.72140686243264</v>
      </c>
      <c r="D26" s="1">
        <v>2.1287512206399901</v>
      </c>
      <c r="E26" s="1">
        <v>2.2895244411876798</v>
      </c>
      <c r="F26" s="1">
        <v>3.7184168947195499</v>
      </c>
      <c r="G26" s="1">
        <v>3.6375861597263799</v>
      </c>
      <c r="H26" s="1">
        <v>2.07944154167983</v>
      </c>
      <c r="I26" s="1">
        <v>4.1277102561349803</v>
      </c>
      <c r="J26" s="1">
        <v>5.1061619007816201</v>
      </c>
      <c r="K26" s="1">
        <v>4.0071167583593104</v>
      </c>
      <c r="L26" s="1">
        <v>2.6768576925155498</v>
      </c>
      <c r="M26" s="1">
        <v>3.2031714172580799</v>
      </c>
      <c r="N26" s="1">
        <v>3.1354942159291399</v>
      </c>
      <c r="O26" s="1">
        <v>4.2287329450256097</v>
      </c>
      <c r="P26" s="1">
        <v>0</v>
      </c>
      <c r="Q26" s="1" t="s">
        <v>2</v>
      </c>
      <c r="R26" s="1">
        <v>4.0805595072754901</v>
      </c>
      <c r="S26" s="1">
        <v>3.9090009419909801</v>
      </c>
      <c r="T26" s="1">
        <v>1.4760507610634499</v>
      </c>
      <c r="U26" s="1">
        <v>2.78934662162618</v>
      </c>
      <c r="V26" s="1">
        <v>3.7562009228518498</v>
      </c>
      <c r="W26" s="1">
        <v>1.3862943611198899</v>
      </c>
      <c r="X26" s="1">
        <v>1.3862943611198899</v>
      </c>
      <c r="Y26" s="1">
        <v>4.2556127098182204</v>
      </c>
      <c r="Z26" s="1">
        <v>4.2370008626236197</v>
      </c>
      <c r="AA26" s="1">
        <v>4.7950200091403303</v>
      </c>
      <c r="AB26" s="1">
        <v>9.0749787340454997</v>
      </c>
      <c r="AC26" s="1">
        <v>3.51737620028723</v>
      </c>
      <c r="AD26" s="1">
        <v>4.0881426358065998</v>
      </c>
      <c r="AE26" s="1">
        <v>2.9393278961218199</v>
      </c>
      <c r="AF26" s="1">
        <v>4.2117417209190204</v>
      </c>
      <c r="AG26" s="1">
        <v>3.0645363648230699</v>
      </c>
      <c r="AH26" s="1">
        <v>3.9702919135521202</v>
      </c>
      <c r="AI26" s="1">
        <v>3.7772933424786901</v>
      </c>
      <c r="AJ26" s="1">
        <v>4.1762368635729503</v>
      </c>
      <c r="AK26" s="1">
        <v>2.99573227355399</v>
      </c>
      <c r="AL26" s="1">
        <v>4.4746173478056699</v>
      </c>
      <c r="AM26" s="1">
        <v>0</v>
      </c>
      <c r="AN26" s="1">
        <v>3.1506012269324501</v>
      </c>
      <c r="AO26" s="1">
        <v>2.1972245773362098</v>
      </c>
      <c r="AP26" s="1">
        <v>4.1063134954150904</v>
      </c>
      <c r="AQ26" s="1">
        <v>4.18068305700226</v>
      </c>
      <c r="AR26" s="1">
        <v>2.7080502011022101</v>
      </c>
      <c r="AS26" s="1">
        <v>3.63040452127832</v>
      </c>
      <c r="AT26" s="1">
        <v>4.6403613597103401</v>
      </c>
      <c r="AU26" s="1">
        <v>4.4692804653213303</v>
      </c>
      <c r="AV26" s="1">
        <v>4.9170569471366896</v>
      </c>
      <c r="AW26" s="1">
        <v>3.9778107459661398</v>
      </c>
    </row>
    <row r="27" spans="1:49">
      <c r="A27" s="1" t="s">
        <v>27</v>
      </c>
      <c r="B27" s="1">
        <v>9.6113288080572694</v>
      </c>
      <c r="C27" s="1">
        <v>2.68732301885679</v>
      </c>
      <c r="D27" s="1">
        <v>2.2814020182325501</v>
      </c>
      <c r="E27" s="1">
        <v>2.16396092135721</v>
      </c>
      <c r="F27" s="1">
        <v>3.93333279207513</v>
      </c>
      <c r="G27" s="1">
        <v>3.7841896339182601</v>
      </c>
      <c r="H27" s="1">
        <v>1.9459101490553099</v>
      </c>
      <c r="I27" s="1">
        <v>4.1630335284900903</v>
      </c>
      <c r="J27" s="1">
        <v>5.0830054198788597</v>
      </c>
      <c r="K27" s="1">
        <v>3.6636920894164202</v>
      </c>
      <c r="L27" s="1">
        <v>2.8455025555326898</v>
      </c>
      <c r="M27" s="1">
        <v>3.19220576803305</v>
      </c>
      <c r="N27" s="1">
        <v>3.17805383034794</v>
      </c>
      <c r="O27" s="1">
        <v>4.1537302064697696</v>
      </c>
      <c r="P27" s="1">
        <v>0</v>
      </c>
      <c r="Q27" s="1" t="s">
        <v>2</v>
      </c>
      <c r="R27" s="1">
        <v>3.98834236054264</v>
      </c>
      <c r="S27" s="1">
        <v>3.9137107695526501</v>
      </c>
      <c r="T27" s="1">
        <v>1.67547088301311</v>
      </c>
      <c r="U27" s="1">
        <v>2.8788771826611601</v>
      </c>
      <c r="V27" s="1">
        <v>3.8885722910828102</v>
      </c>
      <c r="W27" s="1">
        <v>1.3862943611198899</v>
      </c>
      <c r="X27" s="1">
        <v>1.3862943611198899</v>
      </c>
      <c r="Y27" s="1">
        <v>4.1510399058986396</v>
      </c>
      <c r="Z27" s="1">
        <v>4.1713056033582196</v>
      </c>
      <c r="AA27" s="1">
        <v>4.8318919821415198</v>
      </c>
      <c r="AB27" s="1">
        <v>8.8174459210418696</v>
      </c>
      <c r="AC27" s="1">
        <v>3.60695871888342</v>
      </c>
      <c r="AD27" s="1">
        <v>3.79442511043217</v>
      </c>
      <c r="AE27" s="1">
        <v>3.1871223484260698</v>
      </c>
      <c r="AF27" s="1">
        <v>3.7601698376975401</v>
      </c>
      <c r="AG27" s="1">
        <v>2.8974574957684101</v>
      </c>
      <c r="AH27" s="1">
        <v>3.9702919135521202</v>
      </c>
      <c r="AI27" s="1">
        <v>3.70136603033245</v>
      </c>
      <c r="AJ27" s="1">
        <v>4.0429763478351299</v>
      </c>
      <c r="AK27" s="1">
        <v>2.9444389791664398</v>
      </c>
      <c r="AL27" s="1">
        <v>4.3909903085202702</v>
      </c>
      <c r="AM27" s="1">
        <v>0</v>
      </c>
      <c r="AN27" s="1">
        <v>3.1231789591505099</v>
      </c>
      <c r="AO27" s="1">
        <v>2.07944154167983</v>
      </c>
      <c r="AP27" s="1">
        <v>4.0365096494318502</v>
      </c>
      <c r="AQ27" s="1">
        <v>4.0263457552392703</v>
      </c>
      <c r="AR27" s="1">
        <v>2.7080502011022101</v>
      </c>
      <c r="AS27" s="1">
        <v>3.5800688487351402</v>
      </c>
      <c r="AT27" s="1">
        <v>4.7294771513501699</v>
      </c>
      <c r="AU27" s="1">
        <v>4.4055740084358499</v>
      </c>
      <c r="AV27" s="1">
        <v>4.9430699746004896</v>
      </c>
      <c r="AW27" s="1">
        <v>3.7208624999669802</v>
      </c>
    </row>
    <row r="28" spans="1:49">
      <c r="A28" s="1" t="s">
        <v>28</v>
      </c>
      <c r="B28" s="1">
        <v>9.32036001701473</v>
      </c>
      <c r="C28" s="1">
        <v>2.8485298371779599</v>
      </c>
      <c r="D28" s="1">
        <v>2.3147830811205399</v>
      </c>
      <c r="E28" s="1">
        <v>1.9892245239279001</v>
      </c>
      <c r="F28" s="1">
        <v>3.7896337893923202</v>
      </c>
      <c r="G28" s="1">
        <v>3.7841896339182601</v>
      </c>
      <c r="H28" s="1">
        <v>1.3862943611198899</v>
      </c>
      <c r="I28" s="1">
        <v>4.2403817582905896</v>
      </c>
      <c r="J28" s="1">
        <v>5.1551766034567397</v>
      </c>
      <c r="K28" s="1">
        <v>4.0089649506334197</v>
      </c>
      <c r="L28" s="1">
        <v>2.9923223634128902</v>
      </c>
      <c r="M28" s="1">
        <v>3.0816905117709301</v>
      </c>
      <c r="N28" s="1">
        <v>3.0445224377234199</v>
      </c>
      <c r="O28" s="1">
        <v>4.1600972971536496</v>
      </c>
      <c r="P28" s="1">
        <v>0</v>
      </c>
      <c r="Q28" s="1" t="s">
        <v>2</v>
      </c>
      <c r="R28" s="1">
        <v>4.1763413690918796</v>
      </c>
      <c r="S28" s="1">
        <v>3.9128195009413602</v>
      </c>
      <c r="T28" s="1">
        <v>1.54059194429918</v>
      </c>
      <c r="U28" s="1">
        <v>2.7882043413361299</v>
      </c>
      <c r="V28" s="1">
        <v>3.7628627613365899</v>
      </c>
      <c r="W28" s="1">
        <v>1.3862943611198899</v>
      </c>
      <c r="X28" s="1">
        <v>1.0986122886681</v>
      </c>
      <c r="Y28" s="1">
        <v>4.3013587316064203</v>
      </c>
      <c r="Z28" s="1">
        <v>4.1759245492145203</v>
      </c>
      <c r="AA28" s="1">
        <v>4.7098959821541104</v>
      </c>
      <c r="AB28" s="1">
        <v>8.7489396315377093</v>
      </c>
      <c r="AC28" s="1">
        <v>3.4126585238003</v>
      </c>
      <c r="AD28" s="1">
        <v>3.9432560251908901</v>
      </c>
      <c r="AE28" s="1">
        <v>2.74276219730121</v>
      </c>
      <c r="AF28" s="1">
        <v>3.8232417513478398</v>
      </c>
      <c r="AG28" s="1">
        <v>2.9602531232962099</v>
      </c>
      <c r="AH28" s="1">
        <v>3.73766961828336</v>
      </c>
      <c r="AI28" s="1">
        <v>3.9348089661955199</v>
      </c>
      <c r="AJ28" s="1">
        <v>3.9474338878841699</v>
      </c>
      <c r="AK28" s="1">
        <v>2.8903717578961601</v>
      </c>
      <c r="AL28" s="1">
        <v>4.3736949062692201</v>
      </c>
      <c r="AM28" s="1">
        <v>0</v>
      </c>
      <c r="AN28" s="1">
        <v>3.1915061170740402</v>
      </c>
      <c r="AO28" s="1">
        <v>1.7917594692280501</v>
      </c>
      <c r="AP28" s="1">
        <v>4.2177165280050302</v>
      </c>
      <c r="AQ28" s="1">
        <v>4.0013677078288703</v>
      </c>
      <c r="AR28" s="1">
        <v>2.3025850929940401</v>
      </c>
      <c r="AS28" s="1">
        <v>3.7783082963450401</v>
      </c>
      <c r="AT28" s="1">
        <v>4.7265611452535596</v>
      </c>
      <c r="AU28" s="1">
        <v>4.8254839917461796</v>
      </c>
      <c r="AV28" s="1">
        <v>5.0421339611556197</v>
      </c>
      <c r="AW28" s="1">
        <v>4.4485163759427104</v>
      </c>
    </row>
    <row r="29" spans="1:49">
      <c r="A29" s="1" t="s">
        <v>29</v>
      </c>
      <c r="B29" s="1">
        <v>10.018644921923499</v>
      </c>
      <c r="C29" s="1">
        <v>2.9397867638483399</v>
      </c>
      <c r="D29" s="1">
        <v>2.1585137134588099</v>
      </c>
      <c r="E29" s="1">
        <v>1.78695015700323</v>
      </c>
      <c r="F29" s="1">
        <v>4.1801113840046398</v>
      </c>
      <c r="G29" s="1">
        <v>3.8286413964890902</v>
      </c>
      <c r="H29" s="1">
        <v>1.9459101490553099</v>
      </c>
      <c r="I29" s="1">
        <v>4.32499988593041</v>
      </c>
      <c r="J29" s="1">
        <v>5.20347832938858</v>
      </c>
      <c r="K29" s="1">
        <v>3.8672532460198501</v>
      </c>
      <c r="L29" s="1">
        <v>2.9713292675235898</v>
      </c>
      <c r="M29" s="1">
        <v>3.2941735122871099</v>
      </c>
      <c r="N29" s="1">
        <v>3.3672958299864701</v>
      </c>
      <c r="O29" s="1">
        <v>4.2302701128741997</v>
      </c>
      <c r="P29" s="1">
        <v>0</v>
      </c>
      <c r="Q29" s="1" t="s">
        <v>2</v>
      </c>
      <c r="R29" s="1">
        <v>3.7994103690409098</v>
      </c>
      <c r="S29" s="1">
        <v>3.5900027955282199</v>
      </c>
      <c r="T29" s="1">
        <v>1.3451787109870399</v>
      </c>
      <c r="U29" s="1">
        <v>2.92521558378832</v>
      </c>
      <c r="V29" s="1">
        <v>3.95742186275442</v>
      </c>
      <c r="W29" s="1">
        <v>1.6094379124341001</v>
      </c>
      <c r="X29" s="1">
        <v>1.6094379124341001</v>
      </c>
      <c r="Y29" s="1">
        <v>4.3425058765115896</v>
      </c>
      <c r="Z29" s="1">
        <v>4.2724907476055698</v>
      </c>
      <c r="AA29" s="1">
        <v>4.8913173390535798</v>
      </c>
      <c r="AB29" s="1">
        <v>9.2681374707023991</v>
      </c>
      <c r="AC29" s="1">
        <v>3.6275762159332401</v>
      </c>
      <c r="AD29" s="1">
        <v>4.0542236484497902</v>
      </c>
      <c r="AE29" s="1">
        <v>3.1139871187796202</v>
      </c>
      <c r="AF29" s="1">
        <v>3.7248397383696599</v>
      </c>
      <c r="AG29" s="1">
        <v>3.1148173878046599</v>
      </c>
      <c r="AH29" s="1">
        <v>3.85014760171005</v>
      </c>
      <c r="AI29" s="1">
        <v>3.9152630577849301</v>
      </c>
      <c r="AJ29" s="1">
        <v>4.0560283407328699</v>
      </c>
      <c r="AK29" s="1">
        <v>3.1354942159291399</v>
      </c>
      <c r="AL29" s="1">
        <v>4.4096405637440199</v>
      </c>
      <c r="AM29" s="1">
        <v>0</v>
      </c>
      <c r="AN29" s="1">
        <v>3.0775600192526098</v>
      </c>
      <c r="AO29" s="1">
        <v>2.1972245773362098</v>
      </c>
      <c r="AP29" s="1">
        <v>4.2440766036579598</v>
      </c>
      <c r="AQ29" s="1">
        <v>4.1928991908329598</v>
      </c>
      <c r="AR29" s="1">
        <v>2.4849066497879999</v>
      </c>
      <c r="AS29" s="1">
        <v>3.7905236398642601</v>
      </c>
      <c r="AT29" s="1">
        <v>4.6129666315681304</v>
      </c>
      <c r="AU29" s="1">
        <v>4.5076782781450202</v>
      </c>
      <c r="AV29" s="1">
        <v>5.0012581322836498</v>
      </c>
      <c r="AW29" s="1">
        <v>3.9199911750773202</v>
      </c>
    </row>
    <row r="30" spans="1:49">
      <c r="A30" s="1" t="s">
        <v>30</v>
      </c>
      <c r="B30" s="1">
        <v>9.56899335829854</v>
      </c>
      <c r="C30" s="1">
        <v>2.6245005048488701</v>
      </c>
      <c r="D30" s="1">
        <v>2.3606668071832302</v>
      </c>
      <c r="E30" s="1">
        <v>2.2055268443873302</v>
      </c>
      <c r="F30" s="1">
        <v>3.6564103394585801</v>
      </c>
      <c r="G30" s="1">
        <v>3.5835189384561099</v>
      </c>
      <c r="H30" s="1">
        <v>1.7917594692280501</v>
      </c>
      <c r="I30" s="1">
        <v>4.1596739097927502</v>
      </c>
      <c r="J30" s="1">
        <v>5.2492866668772598</v>
      </c>
      <c r="K30" s="1">
        <v>3.8117016200003802</v>
      </c>
      <c r="L30" s="1">
        <v>3.0162004200294099</v>
      </c>
      <c r="M30" s="1">
        <v>3.0610389780006901</v>
      </c>
      <c r="N30" s="1">
        <v>3.1354942159291399</v>
      </c>
      <c r="O30" s="1">
        <v>4.2180148392001104</v>
      </c>
      <c r="P30" s="1">
        <v>1.7917594692280501</v>
      </c>
      <c r="Q30" s="1">
        <v>3.4011973816621501</v>
      </c>
      <c r="R30" s="1">
        <v>4.2539055348423496</v>
      </c>
      <c r="S30" s="1">
        <v>3.8798564895690002</v>
      </c>
      <c r="T30" s="1">
        <v>1.34665415551195</v>
      </c>
      <c r="U30" s="1">
        <v>2.71904494214471</v>
      </c>
      <c r="V30" s="1">
        <v>3.92481908527416</v>
      </c>
      <c r="W30" s="1">
        <v>1.3862943611198899</v>
      </c>
      <c r="X30" s="1">
        <v>1.3862943611198899</v>
      </c>
      <c r="Y30" s="1">
        <v>4.27666611901605</v>
      </c>
      <c r="Z30" s="1">
        <v>4.1682144107885497</v>
      </c>
      <c r="AA30" s="1">
        <v>4.8855827033866799</v>
      </c>
      <c r="AB30" s="1">
        <v>8.8296654326752293</v>
      </c>
      <c r="AC30" s="1">
        <v>3.4981822698743499</v>
      </c>
      <c r="AD30" s="1">
        <v>3.9245286214309201</v>
      </c>
      <c r="AE30" s="1">
        <v>3.1117904135439201</v>
      </c>
      <c r="AF30" s="1">
        <v>3.7227349439121098</v>
      </c>
      <c r="AG30" s="1">
        <v>2.7571666859914901</v>
      </c>
      <c r="AH30" s="1">
        <v>3.9702919135521202</v>
      </c>
      <c r="AI30" s="1">
        <v>3.6063107410441799</v>
      </c>
      <c r="AJ30" s="1">
        <v>4.0789562611456303</v>
      </c>
      <c r="AK30" s="1">
        <v>2.99573227355399</v>
      </c>
      <c r="AL30" s="1">
        <v>4.4574903619921704</v>
      </c>
      <c r="AM30" s="1">
        <v>0</v>
      </c>
      <c r="AN30" s="1">
        <v>2.9892516204113502</v>
      </c>
      <c r="AO30" s="1">
        <v>2.07944154167983</v>
      </c>
      <c r="AP30" s="1">
        <v>4.0082793420303799</v>
      </c>
      <c r="AQ30" s="1">
        <v>3.9950917108259798</v>
      </c>
      <c r="AR30" s="1">
        <v>2.4849066497879999</v>
      </c>
      <c r="AS30" s="1">
        <v>3.5324272772479901</v>
      </c>
      <c r="AT30" s="1">
        <v>4.6525268956332697</v>
      </c>
      <c r="AU30" s="1">
        <v>4.3226359015769997</v>
      </c>
      <c r="AV30" s="1">
        <v>5.0271645960474602</v>
      </c>
      <c r="AW30" s="1">
        <v>4.3489867805956797</v>
      </c>
    </row>
    <row r="31" spans="1:49">
      <c r="A31" s="1" t="s">
        <v>31</v>
      </c>
      <c r="B31" s="1">
        <v>9.5171630879553408</v>
      </c>
      <c r="C31" s="1">
        <v>2.6973736362115899</v>
      </c>
      <c r="D31" s="1">
        <v>2.2339915657942599</v>
      </c>
      <c r="E31" s="1">
        <v>2.0027379907702501</v>
      </c>
      <c r="F31" s="1">
        <v>3.91895029684513</v>
      </c>
      <c r="G31" s="1">
        <v>3.4965075614664798</v>
      </c>
      <c r="H31" s="1">
        <v>1.7917594692280501</v>
      </c>
      <c r="I31" s="1">
        <v>4.0916968691743199</v>
      </c>
      <c r="J31" s="1">
        <v>5.2369797984895596</v>
      </c>
      <c r="K31" s="1">
        <v>4.0264618507080296</v>
      </c>
      <c r="L31" s="1">
        <v>3.0731510293672102</v>
      </c>
      <c r="M31" s="1">
        <v>2.9334231348290198</v>
      </c>
      <c r="N31" s="1">
        <v>3.1354942159291399</v>
      </c>
      <c r="O31" s="1">
        <v>4.2243779497876401</v>
      </c>
      <c r="P31" s="1">
        <v>0</v>
      </c>
      <c r="Q31" s="1" t="s">
        <v>2</v>
      </c>
      <c r="R31" s="1">
        <v>4.0958308147015003</v>
      </c>
      <c r="S31" s="1">
        <v>3.9743933361136699</v>
      </c>
      <c r="T31" s="1">
        <v>1.12894182811961</v>
      </c>
      <c r="U31" s="1">
        <v>2.8102087306697001</v>
      </c>
      <c r="V31" s="1">
        <v>3.9039858677911301</v>
      </c>
      <c r="W31" s="1">
        <v>1.3862943611198899</v>
      </c>
      <c r="X31" s="1">
        <v>1.3862943611198899</v>
      </c>
      <c r="Y31" s="1">
        <v>4.1510399058986396</v>
      </c>
      <c r="Z31" s="1">
        <v>4.1620032106959099</v>
      </c>
      <c r="AA31" s="1">
        <v>4.8300815362246103</v>
      </c>
      <c r="AB31" s="1">
        <v>8.7707495491386407</v>
      </c>
      <c r="AC31" s="1">
        <v>3.44527342737039</v>
      </c>
      <c r="AD31" s="1">
        <v>4.1028960258426297</v>
      </c>
      <c r="AE31" s="1">
        <v>3.13759068809917</v>
      </c>
      <c r="AF31" s="1">
        <v>3.9744716211088602</v>
      </c>
      <c r="AG31" s="1">
        <v>2.9805330650777999</v>
      </c>
      <c r="AH31" s="1">
        <v>3.8918202981106198</v>
      </c>
      <c r="AI31" s="1">
        <v>3.73601334193846</v>
      </c>
      <c r="AJ31" s="1">
        <v>4.1618606921294097</v>
      </c>
      <c r="AK31" s="1">
        <v>2.8903717578961601</v>
      </c>
      <c r="AL31" s="1">
        <v>4.4046369806070702</v>
      </c>
      <c r="AM31" s="1">
        <v>0</v>
      </c>
      <c r="AN31" s="1">
        <v>3.0078275419869001</v>
      </c>
      <c r="AO31" s="1">
        <v>2.3025850929940401</v>
      </c>
      <c r="AP31" s="1">
        <v>3.97254449722098</v>
      </c>
      <c r="AQ31" s="1">
        <v>4.1067630876447696</v>
      </c>
      <c r="AR31" s="1">
        <v>2.5649493574615301</v>
      </c>
      <c r="AS31" s="1">
        <v>3.5866906748447902</v>
      </c>
      <c r="AT31" s="1">
        <v>4.6604361908511498</v>
      </c>
      <c r="AU31" s="1">
        <v>4.2379771510723296</v>
      </c>
      <c r="AV31" s="1">
        <v>5.0530560099802004</v>
      </c>
      <c r="AW31" s="1">
        <v>4.1383614476388697</v>
      </c>
    </row>
    <row r="32" spans="1:49">
      <c r="A32" s="1" t="s">
        <v>32</v>
      </c>
      <c r="B32" s="1">
        <v>9.6961558327380004</v>
      </c>
      <c r="C32" s="1">
        <v>2.70466088987048</v>
      </c>
      <c r="D32" s="1">
        <v>2.2672081060195102</v>
      </c>
      <c r="E32" s="1">
        <v>2.0959153736499898</v>
      </c>
      <c r="F32" s="1">
        <v>3.5494956549461198</v>
      </c>
      <c r="G32" s="1">
        <v>3.68887945411393</v>
      </c>
      <c r="H32" s="1">
        <v>1.9459101490553099</v>
      </c>
      <c r="I32" s="1">
        <v>4.1645255707945497</v>
      </c>
      <c r="J32" s="1">
        <v>5.23416285966755</v>
      </c>
      <c r="K32" s="1">
        <v>3.8220954173708401</v>
      </c>
      <c r="L32" s="1">
        <v>3.0932491273160201</v>
      </c>
      <c r="M32" s="1">
        <v>2.9613108526317702</v>
      </c>
      <c r="N32" s="1">
        <v>3.17805383034794</v>
      </c>
      <c r="O32" s="1">
        <v>4.2224526832915297</v>
      </c>
      <c r="P32" s="1">
        <v>0</v>
      </c>
      <c r="Q32" s="1" t="s">
        <v>2</v>
      </c>
      <c r="R32" s="1">
        <v>4.2083099250152998</v>
      </c>
      <c r="S32" s="1">
        <v>3.8758820004615502</v>
      </c>
      <c r="T32" s="1">
        <v>1.1436439512093699</v>
      </c>
      <c r="U32" s="1">
        <v>2.7480210591085199</v>
      </c>
      <c r="V32" s="1">
        <v>4.0756645394196296</v>
      </c>
      <c r="W32" s="1">
        <v>1.3862943611198899</v>
      </c>
      <c r="X32" s="1">
        <v>1.3862943611198899</v>
      </c>
      <c r="Y32" s="1">
        <v>4.12390336446364</v>
      </c>
      <c r="Z32" s="1">
        <v>4.1743872698956297</v>
      </c>
      <c r="AA32" s="1">
        <v>5.0107446854461299</v>
      </c>
      <c r="AB32" s="1">
        <v>8.7150599595456502</v>
      </c>
      <c r="AC32" s="1">
        <v>3.74177140444485</v>
      </c>
      <c r="AD32" s="1">
        <v>4.0127782497436799</v>
      </c>
      <c r="AE32" s="1">
        <v>3.3231855755057702</v>
      </c>
      <c r="AF32" s="1">
        <v>3.8208039860227299</v>
      </c>
      <c r="AG32" s="1">
        <v>3.1303111649225901</v>
      </c>
      <c r="AH32" s="1">
        <v>3.7135720667043</v>
      </c>
      <c r="AI32" s="1">
        <v>3.62666368290293</v>
      </c>
      <c r="AJ32" s="1">
        <v>4.0792163706682398</v>
      </c>
      <c r="AK32" s="1">
        <v>3.0445224377234199</v>
      </c>
      <c r="AL32" s="1">
        <v>4.4491460491189301</v>
      </c>
      <c r="AM32" s="1">
        <v>0</v>
      </c>
      <c r="AN32" s="1">
        <v>2.98081813766952</v>
      </c>
      <c r="AO32" s="1">
        <v>1.9459101490553099</v>
      </c>
      <c r="AP32" s="1">
        <v>3.9027921706615798</v>
      </c>
      <c r="AQ32" s="1">
        <v>4.0539255814461699</v>
      </c>
      <c r="AR32" s="1">
        <v>2.3978952727983698</v>
      </c>
      <c r="AS32" s="1">
        <v>3.5257062821167899</v>
      </c>
      <c r="AT32" s="1">
        <v>4.6302071987781002</v>
      </c>
      <c r="AU32" s="1">
        <v>4.4717880582230096</v>
      </c>
      <c r="AV32" s="1">
        <v>5.0106352940962502</v>
      </c>
      <c r="AW32" s="1">
        <v>4.2209772131554599</v>
      </c>
    </row>
    <row r="33" spans="1:49">
      <c r="A33" s="1" t="s">
        <v>33</v>
      </c>
      <c r="B33" s="1">
        <v>9.4395455146689802</v>
      </c>
      <c r="C33" s="1">
        <v>2.7303816843542199</v>
      </c>
      <c r="D33" s="1">
        <v>2.21748029423759</v>
      </c>
      <c r="E33" s="1">
        <v>1.89425328437356</v>
      </c>
      <c r="F33" s="1">
        <v>4.0077680622960896</v>
      </c>
      <c r="G33" s="1">
        <v>3.7612001156935602</v>
      </c>
      <c r="H33" s="1">
        <v>1.9459101490553099</v>
      </c>
      <c r="I33" s="1">
        <v>4.2796281469047299</v>
      </c>
      <c r="J33" s="1">
        <v>5.2431695546221402</v>
      </c>
      <c r="K33" s="1">
        <v>3.9588417737683601</v>
      </c>
      <c r="L33" s="1">
        <v>2.8860863659287599</v>
      </c>
      <c r="M33" s="1">
        <v>3.19668485164713</v>
      </c>
      <c r="N33" s="1">
        <v>3.1354942159291399</v>
      </c>
      <c r="O33" s="1">
        <v>4.2298982671564298</v>
      </c>
      <c r="P33" s="1">
        <v>0</v>
      </c>
      <c r="Q33" s="1" t="s">
        <v>2</v>
      </c>
      <c r="R33" s="1">
        <v>4.2303353438602898</v>
      </c>
      <c r="S33" s="1">
        <v>3.7643870065766198</v>
      </c>
      <c r="T33" s="1">
        <v>1.0485291603306399</v>
      </c>
      <c r="U33" s="1">
        <v>2.8184221164939198</v>
      </c>
      <c r="V33" s="1">
        <v>3.92092412545803</v>
      </c>
      <c r="W33" s="1">
        <v>1.3862943611198899</v>
      </c>
      <c r="X33" s="1">
        <v>1.3862943611198899</v>
      </c>
      <c r="Y33" s="1">
        <v>4.2822062993916701</v>
      </c>
      <c r="Z33" s="1">
        <v>4.1635596312435696</v>
      </c>
      <c r="AA33" s="1">
        <v>4.8588143529856698</v>
      </c>
      <c r="AB33" s="1">
        <v>8.8472161043575408</v>
      </c>
      <c r="AC33" s="1">
        <v>3.3028151503024898</v>
      </c>
      <c r="AD33" s="1">
        <v>3.8644685979468001</v>
      </c>
      <c r="AE33" s="1">
        <v>2.8678335447947298</v>
      </c>
      <c r="AF33" s="1">
        <v>3.9208581213929601</v>
      </c>
      <c r="AG33" s="1">
        <v>2.9873349590913398</v>
      </c>
      <c r="AH33" s="1">
        <v>3.8712010109078898</v>
      </c>
      <c r="AI33" s="1">
        <v>3.8234949813833099</v>
      </c>
      <c r="AJ33" s="1">
        <v>4.0661736851982599</v>
      </c>
      <c r="AK33" s="1">
        <v>2.8903717578961601</v>
      </c>
      <c r="AL33" s="1">
        <v>4.4173069264046898</v>
      </c>
      <c r="AM33" s="1">
        <v>0</v>
      </c>
      <c r="AN33" s="1">
        <v>3.11222041608691</v>
      </c>
      <c r="AO33" s="1">
        <v>1.7917594692280501</v>
      </c>
      <c r="AP33" s="1">
        <v>4.2500273597573797</v>
      </c>
      <c r="AQ33" s="1">
        <v>4.01749458975761</v>
      </c>
      <c r="AR33" s="1">
        <v>2.3025850929940401</v>
      </c>
      <c r="AS33" s="1">
        <v>3.72039671668839</v>
      </c>
      <c r="AT33" s="1">
        <v>4.6957149345948697</v>
      </c>
      <c r="AU33" s="1">
        <v>4.4944706293155097</v>
      </c>
      <c r="AV33" s="1">
        <v>5.0832659851311597</v>
      </c>
      <c r="AW33" s="1">
        <v>4.0517849478033003</v>
      </c>
    </row>
    <row r="34" spans="1:49">
      <c r="A34" s="1" t="s">
        <v>34</v>
      </c>
      <c r="B34" s="1">
        <v>9.3031018520574893</v>
      </c>
      <c r="C34" s="1">
        <v>2.6910144315623801</v>
      </c>
      <c r="D34" s="1">
        <v>2.2960013091748501</v>
      </c>
      <c r="E34" s="1">
        <v>2.0613236046158199</v>
      </c>
      <c r="F34" s="1">
        <v>3.87900113713135</v>
      </c>
      <c r="G34" s="1">
        <v>3.17805383034794</v>
      </c>
      <c r="H34" s="1">
        <v>1.7917594692280501</v>
      </c>
      <c r="I34" s="1">
        <v>4.16703885678292</v>
      </c>
      <c r="J34" s="1">
        <v>5.1959053907820403</v>
      </c>
      <c r="K34" s="1">
        <v>3.9096236897709802</v>
      </c>
      <c r="L34" s="1">
        <v>3.1018216521266901</v>
      </c>
      <c r="M34" s="1">
        <v>3.1144465399248702</v>
      </c>
      <c r="N34" s="1">
        <v>3.0910424533583098</v>
      </c>
      <c r="O34" s="1">
        <v>4.2203169250223302</v>
      </c>
      <c r="P34" s="1">
        <v>0</v>
      </c>
      <c r="Q34" s="1" t="s">
        <v>2</v>
      </c>
      <c r="R34" s="1">
        <v>4.3309935366954599</v>
      </c>
      <c r="S34" s="1">
        <v>3.7838200165272502</v>
      </c>
      <c r="T34" s="1">
        <v>1.27566813675361</v>
      </c>
      <c r="U34" s="1">
        <v>2.7478884274011501</v>
      </c>
      <c r="V34" s="1">
        <v>4.0634870089133797</v>
      </c>
      <c r="W34" s="1">
        <v>1.3862943611198899</v>
      </c>
      <c r="X34" s="1">
        <v>1.3862943611198899</v>
      </c>
      <c r="Y34" s="1">
        <v>4.2136079830489104</v>
      </c>
      <c r="Z34" s="1">
        <v>4.12390336446364</v>
      </c>
      <c r="AA34" s="1">
        <v>4.9134200186824604</v>
      </c>
      <c r="AB34" s="1">
        <v>8.5465578000461395</v>
      </c>
      <c r="AC34" s="1">
        <v>3.3664851666601399</v>
      </c>
      <c r="AD34" s="1">
        <v>4.1732362723674301</v>
      </c>
      <c r="AE34" s="1">
        <v>2.8328362723853902</v>
      </c>
      <c r="AF34" s="1">
        <v>3.8795169133697698</v>
      </c>
      <c r="AG34" s="1">
        <v>2.8790268892102899</v>
      </c>
      <c r="AH34" s="1">
        <v>3.85014760171005</v>
      </c>
      <c r="AI34" s="1">
        <v>3.6276131871747901</v>
      </c>
      <c r="AJ34" s="1">
        <v>4.0494670212250403</v>
      </c>
      <c r="AK34" s="1">
        <v>2.8903717578961601</v>
      </c>
      <c r="AL34" s="1">
        <v>4.3727966072249096</v>
      </c>
      <c r="AM34" s="1">
        <v>0</v>
      </c>
      <c r="AN34" s="1">
        <v>3.0216951536470198</v>
      </c>
      <c r="AO34" s="1">
        <v>1.9459101490553099</v>
      </c>
      <c r="AP34" s="1">
        <v>3.9658573165664301</v>
      </c>
      <c r="AQ34" s="1">
        <v>3.8887350661221598</v>
      </c>
      <c r="AR34" s="1">
        <v>2.07944154167983</v>
      </c>
      <c r="AS34" s="1">
        <v>3.5559521087304198</v>
      </c>
      <c r="AT34" s="1">
        <v>4.62211044807378</v>
      </c>
      <c r="AU34" s="1">
        <v>4.3990798426410498</v>
      </c>
      <c r="AV34" s="1">
        <v>5.1137933861988802</v>
      </c>
      <c r="AW34" s="1">
        <v>4.3882571844245097</v>
      </c>
    </row>
    <row r="35" spans="1:49">
      <c r="A35" s="1" t="s">
        <v>35</v>
      </c>
      <c r="B35" s="1">
        <v>9.4096829131044402</v>
      </c>
      <c r="C35" s="1">
        <v>2.7571290182105401</v>
      </c>
      <c r="D35" s="1">
        <v>2.4404288193774</v>
      </c>
      <c r="E35" s="1">
        <v>2.29468901647089</v>
      </c>
      <c r="F35" s="1">
        <v>3.96430672573198</v>
      </c>
      <c r="G35" s="1">
        <v>3.6375861597263799</v>
      </c>
      <c r="H35" s="1">
        <v>1.7917594692280501</v>
      </c>
      <c r="I35" s="1">
        <v>3.9452656470035699</v>
      </c>
      <c r="J35" s="1">
        <v>5.1729982050571</v>
      </c>
      <c r="K35" s="1">
        <v>3.9855834823051</v>
      </c>
      <c r="L35" s="1">
        <v>2.8537147992029799</v>
      </c>
      <c r="M35" s="1">
        <v>3.17002011715083</v>
      </c>
      <c r="N35" s="1">
        <v>3.1354942159291399</v>
      </c>
      <c r="O35" s="1">
        <v>4.2592978521835896</v>
      </c>
      <c r="P35" s="1">
        <v>0</v>
      </c>
      <c r="Q35" s="1" t="s">
        <v>2</v>
      </c>
      <c r="R35" s="1">
        <v>4.0945178875337298</v>
      </c>
      <c r="S35" s="1">
        <v>4.0062296933364498</v>
      </c>
      <c r="T35" s="1">
        <v>1.2774688877567799</v>
      </c>
      <c r="U35" s="1">
        <v>2.95306582699406</v>
      </c>
      <c r="V35" s="1">
        <v>4.1793998117830196</v>
      </c>
      <c r="W35" s="1">
        <v>1.3862943611198899</v>
      </c>
      <c r="X35" s="1">
        <v>1.6094379124341001</v>
      </c>
      <c r="Y35" s="1">
        <v>4.1319614257934001</v>
      </c>
      <c r="Z35" s="1">
        <v>4.1972019476618003</v>
      </c>
      <c r="AA35" s="1">
        <v>4.8080389865733899</v>
      </c>
      <c r="AB35" s="1">
        <v>8.6909784171878997</v>
      </c>
      <c r="AC35" s="1">
        <v>3.5855526920321599</v>
      </c>
      <c r="AD35" s="1">
        <v>4.0404142982949596</v>
      </c>
      <c r="AE35" s="1">
        <v>3.1168529654780701</v>
      </c>
      <c r="AF35" s="1">
        <v>3.9616871430001099</v>
      </c>
      <c r="AG35" s="1">
        <v>3.2753695163402901</v>
      </c>
      <c r="AH35" s="1">
        <v>4.0775374439057197</v>
      </c>
      <c r="AI35" s="1">
        <v>3.8333307369343501</v>
      </c>
      <c r="AJ35" s="1">
        <v>3.9516321435193</v>
      </c>
      <c r="AK35" s="1">
        <v>3.0445224377234199</v>
      </c>
      <c r="AL35" s="1">
        <v>4.5454358311413898</v>
      </c>
      <c r="AM35" s="1">
        <v>0</v>
      </c>
      <c r="AN35" s="1">
        <v>3.1251859530955302</v>
      </c>
      <c r="AO35" s="1">
        <v>2.07944154167983</v>
      </c>
      <c r="AP35" s="1">
        <v>4.0584924523751296</v>
      </c>
      <c r="AQ35" s="1">
        <v>3.9254846215274601</v>
      </c>
      <c r="AR35" s="1">
        <v>2.3978952727983698</v>
      </c>
      <c r="AS35" s="1">
        <v>3.4358891246877299</v>
      </c>
      <c r="AT35" s="1">
        <v>4.6571143738485103</v>
      </c>
      <c r="AU35" s="1">
        <v>4.2905992132976101</v>
      </c>
      <c r="AV35" s="1">
        <v>5.0974244241686399</v>
      </c>
      <c r="AW35" s="1">
        <v>4.0377742107336996</v>
      </c>
    </row>
    <row r="36" spans="1:49">
      <c r="A36" s="1" t="s">
        <v>36</v>
      </c>
      <c r="B36" s="1">
        <v>9.7633630444419595</v>
      </c>
      <c r="C36" s="1">
        <v>2.7658794666856101</v>
      </c>
      <c r="D36" s="1">
        <v>2.4625122286439498</v>
      </c>
      <c r="E36" s="1">
        <v>2.1286835532746502</v>
      </c>
      <c r="F36" s="1">
        <v>3.7051730936267999</v>
      </c>
      <c r="G36" s="1">
        <v>3.4965075614664798</v>
      </c>
      <c r="H36" s="1">
        <v>1.6094379124341001</v>
      </c>
      <c r="I36" s="1">
        <v>4.0992786837325097</v>
      </c>
      <c r="J36" s="1">
        <v>5.1347120706973701</v>
      </c>
      <c r="K36" s="1">
        <v>4.0243921512386196</v>
      </c>
      <c r="L36" s="1">
        <v>2.8630633214920902</v>
      </c>
      <c r="M36" s="1">
        <v>3.2128178229728199</v>
      </c>
      <c r="N36" s="1">
        <v>3.2188758248682001</v>
      </c>
      <c r="O36" s="1">
        <v>4.2286186566212001</v>
      </c>
      <c r="P36" s="1">
        <v>0</v>
      </c>
      <c r="Q36" s="1" t="s">
        <v>2</v>
      </c>
      <c r="R36" s="1">
        <v>4.2094296277019199</v>
      </c>
      <c r="S36" s="1">
        <v>3.49193537858664</v>
      </c>
      <c r="T36" s="1">
        <v>1.06220000256252</v>
      </c>
      <c r="U36" s="1">
        <v>2.7846856441753101</v>
      </c>
      <c r="V36" s="1">
        <v>3.9200713385308101</v>
      </c>
      <c r="W36" s="1">
        <v>1.6094379124341001</v>
      </c>
      <c r="X36" s="1">
        <v>1.3862943611198899</v>
      </c>
      <c r="Y36" s="1">
        <v>4.1881384415084604</v>
      </c>
      <c r="Z36" s="1">
        <v>4.1190371748124699</v>
      </c>
      <c r="AA36" s="1">
        <v>4.8037511935725998</v>
      </c>
      <c r="AB36" s="1">
        <v>8.9271813882519808</v>
      </c>
      <c r="AC36" s="1">
        <v>3.8840265605844202</v>
      </c>
      <c r="AD36" s="1">
        <v>4.0577573133225799</v>
      </c>
      <c r="AE36" s="1">
        <v>3.1668417534362301</v>
      </c>
      <c r="AF36" s="1">
        <v>3.9385353330397002</v>
      </c>
      <c r="AG36" s="1">
        <v>3.2693467114511399</v>
      </c>
      <c r="AH36" s="1">
        <v>4.0430512678345503</v>
      </c>
      <c r="AI36" s="1">
        <v>3.6393993969230301</v>
      </c>
      <c r="AJ36" s="1">
        <v>3.9226230621934102</v>
      </c>
      <c r="AK36" s="1">
        <v>3.0910424533583098</v>
      </c>
      <c r="AL36" s="1">
        <v>4.4964232804232402</v>
      </c>
      <c r="AM36" s="1">
        <v>0</v>
      </c>
      <c r="AN36" s="1">
        <v>3.04365274631812</v>
      </c>
      <c r="AO36" s="1">
        <v>2.07944154167983</v>
      </c>
      <c r="AP36" s="1">
        <v>3.9219532529113201</v>
      </c>
      <c r="AQ36" s="1">
        <v>4.06889216825844</v>
      </c>
      <c r="AR36" s="1">
        <v>2.3025850929940401</v>
      </c>
      <c r="AS36" s="1">
        <v>3.36642596348642</v>
      </c>
      <c r="AT36" s="1">
        <v>4.6772360858163697</v>
      </c>
      <c r="AU36" s="1">
        <v>4.3563909121857698</v>
      </c>
      <c r="AV36" s="1">
        <v>4.91485833870248</v>
      </c>
      <c r="AW36" s="1">
        <v>3.7819143200811198</v>
      </c>
    </row>
    <row r="37" spans="1:49">
      <c r="A37" s="1" t="s">
        <v>37</v>
      </c>
      <c r="B37" s="1">
        <v>9.6283267606380196</v>
      </c>
      <c r="C37" s="1">
        <v>2.6551697819332598</v>
      </c>
      <c r="D37" s="1">
        <v>2.1720307454842298</v>
      </c>
      <c r="E37" s="1">
        <v>2.10614097425927</v>
      </c>
      <c r="F37" s="1">
        <v>3.4673371841266998</v>
      </c>
      <c r="G37" s="1">
        <v>3.68887945411393</v>
      </c>
      <c r="H37" s="1">
        <v>1.9459101490553099</v>
      </c>
      <c r="I37" s="1">
        <v>4.1817286395142297</v>
      </c>
      <c r="J37" s="1">
        <v>5.2065409631944899</v>
      </c>
      <c r="K37" s="1">
        <v>3.6695459026444799</v>
      </c>
      <c r="L37" s="1">
        <v>2.9056097472270199</v>
      </c>
      <c r="M37" s="1">
        <v>2.5153384244380899</v>
      </c>
      <c r="N37" s="1">
        <v>2.7725887222397798</v>
      </c>
      <c r="O37" s="1">
        <v>4.14604925391584</v>
      </c>
      <c r="P37" s="1">
        <v>1.3862943611198899</v>
      </c>
      <c r="Q37" s="1">
        <v>3.4011973816621501</v>
      </c>
      <c r="R37" s="1">
        <v>3.9864614576958699</v>
      </c>
      <c r="S37" s="1">
        <v>3.6093377664922199</v>
      </c>
      <c r="T37" s="1">
        <v>1.49040370358687</v>
      </c>
      <c r="U37" s="1">
        <v>2.7414695928018902</v>
      </c>
      <c r="V37" s="1">
        <v>3.99238141950732</v>
      </c>
      <c r="W37" s="1">
        <v>1.0986122886681</v>
      </c>
      <c r="X37" s="1">
        <v>1.0986122886681</v>
      </c>
      <c r="Y37" s="1">
        <v>3.87949981372258</v>
      </c>
      <c r="Z37" s="1">
        <v>3.9796816539019599</v>
      </c>
      <c r="AA37" s="1">
        <v>4.8775602102994</v>
      </c>
      <c r="AB37" s="1">
        <v>8.6365749484363104</v>
      </c>
      <c r="AC37" s="1">
        <v>3.5482740607840002</v>
      </c>
      <c r="AD37" s="1">
        <v>3.8245274372732498</v>
      </c>
      <c r="AE37" s="1">
        <v>3.4099156274074498</v>
      </c>
      <c r="AF37" s="1">
        <v>3.72519821813483</v>
      </c>
      <c r="AG37" s="1">
        <v>3.4310133705694699</v>
      </c>
      <c r="AH37" s="1">
        <v>4.0604430105464102</v>
      </c>
      <c r="AI37" s="1">
        <v>3.7042167654346998</v>
      </c>
      <c r="AJ37" s="1">
        <v>3.84958878113083</v>
      </c>
      <c r="AK37" s="1">
        <v>2.63905732961525</v>
      </c>
      <c r="AL37" s="1">
        <v>4.2765305349638396</v>
      </c>
      <c r="AM37" s="1">
        <v>1.3862943611198899</v>
      </c>
      <c r="AN37" s="1">
        <v>2.9448384882993999</v>
      </c>
      <c r="AO37" s="1">
        <v>2.07944154167983</v>
      </c>
      <c r="AP37" s="1">
        <v>3.8585581574501999</v>
      </c>
      <c r="AQ37" s="1">
        <v>3.69203522467788</v>
      </c>
      <c r="AR37" s="1">
        <v>2.7725887222397798</v>
      </c>
      <c r="AS37" s="1">
        <v>3.50655789721998</v>
      </c>
      <c r="AT37" s="1">
        <v>4.5416434449883196</v>
      </c>
      <c r="AU37" s="1">
        <v>4.1276945418376503</v>
      </c>
      <c r="AV37" s="1">
        <v>4.9437829871084098</v>
      </c>
      <c r="AW37" s="1">
        <v>3.8286413964890902</v>
      </c>
    </row>
    <row r="38" spans="1:49">
      <c r="A38" s="1" t="s">
        <v>38</v>
      </c>
      <c r="B38" s="1">
        <v>10.576789104875299</v>
      </c>
      <c r="C38" s="1">
        <v>2.8609687833517401</v>
      </c>
      <c r="D38" s="1">
        <v>2.5267991175472702</v>
      </c>
      <c r="E38" s="1">
        <v>2.30146241482668</v>
      </c>
      <c r="F38" s="1">
        <v>3.4196625577795601</v>
      </c>
      <c r="G38" s="1">
        <v>3.8286413964890902</v>
      </c>
      <c r="H38" s="1">
        <v>1.7917594692280501</v>
      </c>
      <c r="I38" s="1">
        <v>4.1743648234898698</v>
      </c>
      <c r="J38" s="1">
        <v>4.8304707325146099</v>
      </c>
      <c r="K38" s="1">
        <v>3.5197479532060099</v>
      </c>
      <c r="L38" s="1">
        <v>3.2748604997015001</v>
      </c>
      <c r="M38" s="1">
        <v>2.8238118861682402</v>
      </c>
      <c r="N38" s="1">
        <v>2.7080502011022101</v>
      </c>
      <c r="O38" s="1">
        <v>4.1411160798186302</v>
      </c>
      <c r="P38" s="1">
        <v>1.3862943611198899</v>
      </c>
      <c r="Q38" s="1">
        <v>3.4011973816621501</v>
      </c>
      <c r="R38" s="1">
        <v>3.5067037867775901</v>
      </c>
      <c r="S38" s="1">
        <v>4.1209744194182498</v>
      </c>
      <c r="T38" s="1">
        <v>1.4752979387759799</v>
      </c>
      <c r="U38" s="1">
        <v>2.82664490134382</v>
      </c>
      <c r="V38" s="1">
        <v>3.76151693596583</v>
      </c>
      <c r="W38" s="1">
        <v>1.3862943611198899</v>
      </c>
      <c r="X38" s="1">
        <v>1.0986122886681</v>
      </c>
      <c r="Y38" s="1">
        <v>4.1651136331103</v>
      </c>
      <c r="Z38" s="1">
        <v>4.1881384415084604</v>
      </c>
      <c r="AA38" s="1">
        <v>4.7472377301586901</v>
      </c>
      <c r="AB38" s="1">
        <v>9.8058195953579599</v>
      </c>
      <c r="AC38" s="1">
        <v>3.5066681510418101</v>
      </c>
      <c r="AD38" s="1">
        <v>3.6816034755132501</v>
      </c>
      <c r="AE38" s="1">
        <v>3.01759851718738</v>
      </c>
      <c r="AF38" s="1">
        <v>4.1706097801565596</v>
      </c>
      <c r="AG38" s="1">
        <v>3.5509518480023399</v>
      </c>
      <c r="AH38" s="1">
        <v>3.8918202981106198</v>
      </c>
      <c r="AI38" s="1">
        <v>3.7056443206127199</v>
      </c>
      <c r="AJ38" s="1">
        <v>4.0610149412732</v>
      </c>
      <c r="AK38" s="1">
        <v>2.7080502011022101</v>
      </c>
      <c r="AL38" s="1">
        <v>4.3408388844710801</v>
      </c>
      <c r="AM38" s="1">
        <v>1.6094379124341001</v>
      </c>
      <c r="AN38" s="1">
        <v>2.9494303567528601</v>
      </c>
      <c r="AO38" s="1">
        <v>2.07944154167983</v>
      </c>
      <c r="AP38" s="1">
        <v>3.9623787647470001</v>
      </c>
      <c r="AQ38" s="1">
        <v>3.9696681414996098</v>
      </c>
      <c r="AR38" s="1">
        <v>2.4849066497879999</v>
      </c>
      <c r="AS38" s="1">
        <v>3.5326468202736798</v>
      </c>
      <c r="AT38" s="1">
        <v>4.52686553831282</v>
      </c>
      <c r="AU38" s="1">
        <v>4.1724317571262501</v>
      </c>
      <c r="AV38" s="1">
        <v>4.6190730911570803</v>
      </c>
      <c r="AW38" s="1">
        <v>3.15273602236365</v>
      </c>
    </row>
    <row r="39" spans="1:49">
      <c r="A39" s="1" t="s">
        <v>39</v>
      </c>
      <c r="B39" s="1">
        <v>10.2525939269749</v>
      </c>
      <c r="C39" s="1">
        <v>2.8789273879778001</v>
      </c>
      <c r="D39" s="1">
        <v>2.3712017245116099</v>
      </c>
      <c r="E39" s="1">
        <v>2.3149919387956799</v>
      </c>
      <c r="F39" s="1">
        <v>3.4043272747658699</v>
      </c>
      <c r="G39" s="1">
        <v>3.8286413964890902</v>
      </c>
      <c r="H39" s="1">
        <v>2.07944154167983</v>
      </c>
      <c r="I39" s="1">
        <v>4.3362047124936103</v>
      </c>
      <c r="J39" s="1">
        <v>4.9938483294750897</v>
      </c>
      <c r="K39" s="1">
        <v>3.8810497947323901</v>
      </c>
      <c r="L39" s="1">
        <v>3.1136563628173999</v>
      </c>
      <c r="M39" s="1">
        <v>3.0837511600021399</v>
      </c>
      <c r="N39" s="1">
        <v>2.63905732961525</v>
      </c>
      <c r="O39" s="1">
        <v>4.1597731511942397</v>
      </c>
      <c r="P39" s="1">
        <v>1.3862943611198899</v>
      </c>
      <c r="Q39" s="1">
        <v>3.4011973816621501</v>
      </c>
      <c r="R39" s="1">
        <v>3.68421142153323</v>
      </c>
      <c r="S39" s="1">
        <v>4.0368054358026599</v>
      </c>
      <c r="T39" s="1">
        <v>1.6565383286403501</v>
      </c>
      <c r="U39" s="1">
        <v>2.69873643162751</v>
      </c>
      <c r="V39" s="1">
        <v>4.1319031414303797</v>
      </c>
      <c r="W39" s="1">
        <v>1.3862943611198899</v>
      </c>
      <c r="X39" s="1">
        <v>1.0986122886681</v>
      </c>
      <c r="Y39" s="1">
        <v>4.2017030805426003</v>
      </c>
      <c r="Z39" s="1">
        <v>4.1335652753753802</v>
      </c>
      <c r="AA39" s="1">
        <v>4.6678342420381496</v>
      </c>
      <c r="AB39" s="1">
        <v>9.5408663934198508</v>
      </c>
      <c r="AC39" s="1">
        <v>3.42834580457302</v>
      </c>
      <c r="AD39" s="1">
        <v>3.5619063343563799</v>
      </c>
      <c r="AE39" s="1">
        <v>3.2245362849933401</v>
      </c>
      <c r="AF39" s="1">
        <v>4.0689384941036799</v>
      </c>
      <c r="AG39" s="1">
        <v>3.4421505682163498</v>
      </c>
      <c r="AH39" s="1">
        <v>3.8066624897703099</v>
      </c>
      <c r="AI39" s="1">
        <v>3.8325341912439499</v>
      </c>
      <c r="AJ39" s="1">
        <v>3.82643927250595</v>
      </c>
      <c r="AK39" s="1">
        <v>2.5649493574615301</v>
      </c>
      <c r="AL39" s="1">
        <v>4.3185176423229601</v>
      </c>
      <c r="AM39" s="1">
        <v>1.6094379124341001</v>
      </c>
      <c r="AN39" s="1">
        <v>3.0253483503688998</v>
      </c>
      <c r="AO39" s="1">
        <v>1.7917594692280501</v>
      </c>
      <c r="AP39" s="1">
        <v>4.1979008480356796</v>
      </c>
      <c r="AQ39" s="1">
        <v>3.9053278786007799</v>
      </c>
      <c r="AR39" s="1">
        <v>2.9444389791664398</v>
      </c>
      <c r="AS39" s="1">
        <v>3.68172134713538</v>
      </c>
      <c r="AT39" s="1">
        <v>4.4350040612019397</v>
      </c>
      <c r="AU39" s="1">
        <v>4.0701498336044297</v>
      </c>
      <c r="AV39" s="1">
        <v>4.9330340480726997</v>
      </c>
      <c r="AW39" s="1">
        <v>3.86072971104059</v>
      </c>
    </row>
    <row r="40" spans="1:49">
      <c r="A40" s="1" t="s">
        <v>40</v>
      </c>
      <c r="B40" s="1">
        <v>10.2806217708762</v>
      </c>
      <c r="C40" s="1">
        <v>2.60601927324677</v>
      </c>
      <c r="D40" s="1">
        <v>2.5406365133653601</v>
      </c>
      <c r="E40" s="1">
        <v>1.9780433247659499</v>
      </c>
      <c r="F40" s="1">
        <v>3.5704142599028001</v>
      </c>
      <c r="G40" s="1">
        <v>3.55534806148941</v>
      </c>
      <c r="H40" s="1">
        <v>1.9459101490553099</v>
      </c>
      <c r="I40" s="1">
        <v>4.2272956177127599</v>
      </c>
      <c r="J40" s="1">
        <v>5.1319189934953799</v>
      </c>
      <c r="K40" s="1">
        <v>3.4201035893204201</v>
      </c>
      <c r="L40" s="1">
        <v>3.0798131785685299</v>
      </c>
      <c r="M40" s="1">
        <v>2.71957397265599</v>
      </c>
      <c r="N40" s="1">
        <v>2.4849066497879999</v>
      </c>
      <c r="O40" s="1">
        <v>4.1931856902790301</v>
      </c>
      <c r="P40" s="1">
        <v>1.3862943611198899</v>
      </c>
      <c r="Q40" s="1">
        <v>3.4011973816621501</v>
      </c>
      <c r="R40" s="1">
        <v>4.1205796708949398</v>
      </c>
      <c r="S40" s="1">
        <v>3.7150446219624298</v>
      </c>
      <c r="T40" s="1">
        <v>1.56848647641165</v>
      </c>
      <c r="U40" s="1">
        <v>2.8439610011071199</v>
      </c>
      <c r="V40" s="1">
        <v>3.8657475272439101</v>
      </c>
      <c r="W40" s="1">
        <v>1.3862943611198899</v>
      </c>
      <c r="X40" s="1">
        <v>1.0986122886681</v>
      </c>
      <c r="Y40" s="1">
        <v>3.6189933266497598</v>
      </c>
      <c r="Z40" s="1">
        <v>4.1222839309113404</v>
      </c>
      <c r="AA40" s="1">
        <v>4.6286155537748597</v>
      </c>
      <c r="AB40" s="1">
        <v>9.5614196895577503</v>
      </c>
      <c r="AC40" s="1">
        <v>3.4331103162600498</v>
      </c>
      <c r="AD40" s="1">
        <v>3.8332582831166602</v>
      </c>
      <c r="AE40" s="1">
        <v>3.25767409188059</v>
      </c>
      <c r="AF40" s="1">
        <v>4.1597669239075099</v>
      </c>
      <c r="AG40" s="1">
        <v>3.4496502295817701</v>
      </c>
      <c r="AH40" s="1">
        <v>3.95124371858142</v>
      </c>
      <c r="AI40" s="1">
        <v>3.7092760285180102</v>
      </c>
      <c r="AJ40" s="1">
        <v>4.1350340098784004</v>
      </c>
      <c r="AK40" s="1">
        <v>2.3978952727983698</v>
      </c>
      <c r="AL40" s="1">
        <v>4.23058330657698</v>
      </c>
      <c r="AM40" s="1">
        <v>1.6094379124341001</v>
      </c>
      <c r="AN40" s="1">
        <v>3.04979474844458</v>
      </c>
      <c r="AO40" s="1">
        <v>1.9459101490553099</v>
      </c>
      <c r="AP40" s="1">
        <v>3.7935408346087098</v>
      </c>
      <c r="AQ40" s="1">
        <v>4.0105674509881197</v>
      </c>
      <c r="AR40" s="1">
        <v>2.63905732961525</v>
      </c>
      <c r="AS40" s="1">
        <v>3.5588573968483002</v>
      </c>
      <c r="AT40" s="1">
        <v>4.4620728107260099</v>
      </c>
      <c r="AU40" s="1">
        <v>4.58447559475632</v>
      </c>
      <c r="AV40" s="1">
        <v>4.78164132910387</v>
      </c>
      <c r="AW40" s="1">
        <v>3.9608131695975701</v>
      </c>
    </row>
    <row r="41" spans="1:49">
      <c r="A41" s="1" t="s">
        <v>41</v>
      </c>
      <c r="B41" s="1">
        <v>10.4327324943258</v>
      </c>
      <c r="C41" s="1">
        <v>2.6622596859837602</v>
      </c>
      <c r="D41" s="1">
        <v>2.2532941112714302</v>
      </c>
      <c r="E41" s="1">
        <v>2.1317136518333899</v>
      </c>
      <c r="F41" s="1">
        <v>3.57541099663925</v>
      </c>
      <c r="G41" s="1">
        <v>3.6109179126442199</v>
      </c>
      <c r="H41" s="1">
        <v>1.6094379124341001</v>
      </c>
      <c r="I41" s="1">
        <v>4.2707103116869298</v>
      </c>
      <c r="J41" s="1">
        <v>5.1696193776142003</v>
      </c>
      <c r="K41" s="1">
        <v>3.8234696079904</v>
      </c>
      <c r="L41" s="1">
        <v>3.4068851389930601</v>
      </c>
      <c r="M41" s="1">
        <v>2.8091901179502399</v>
      </c>
      <c r="N41" s="1">
        <v>2.9444389791664398</v>
      </c>
      <c r="O41" s="1">
        <v>4.2180322607725502</v>
      </c>
      <c r="P41" s="1">
        <v>1.7917594692280501</v>
      </c>
      <c r="Q41" s="1">
        <v>3.68887945411393</v>
      </c>
      <c r="R41" s="1">
        <v>3.9824536916172901</v>
      </c>
      <c r="S41" s="1">
        <v>3.97512371178026</v>
      </c>
      <c r="T41" s="1">
        <v>1.49882956295213</v>
      </c>
      <c r="U41" s="1">
        <v>2.70038927835986</v>
      </c>
      <c r="V41" s="1">
        <v>3.8557663209315902</v>
      </c>
      <c r="W41" s="1">
        <v>1.3862943611198899</v>
      </c>
      <c r="X41" s="1">
        <v>1.0986122886681</v>
      </c>
      <c r="Y41" s="1">
        <v>4.1431347263915299</v>
      </c>
      <c r="Z41" s="1">
        <v>4.0826093060036799</v>
      </c>
      <c r="AA41" s="1">
        <v>4.7817388675153198</v>
      </c>
      <c r="AB41" s="1">
        <v>9.57574708283836</v>
      </c>
      <c r="AC41" s="1">
        <v>3.3967232051117699</v>
      </c>
      <c r="AD41" s="1">
        <v>3.8474613535697202</v>
      </c>
      <c r="AE41" s="1">
        <v>2.9739152670175599</v>
      </c>
      <c r="AF41" s="1">
        <v>4.1671583335209696</v>
      </c>
      <c r="AG41" s="1">
        <v>3.5639024053933199</v>
      </c>
      <c r="AH41" s="1">
        <v>3.9120230054281402</v>
      </c>
      <c r="AI41" s="1">
        <v>3.6450921575321198</v>
      </c>
      <c r="AJ41" s="1">
        <v>4.0755943262578498</v>
      </c>
      <c r="AK41" s="1">
        <v>2.7725887222397798</v>
      </c>
      <c r="AL41" s="1">
        <v>4.3588849789466204</v>
      </c>
      <c r="AM41" s="1">
        <v>1.6094379124341001</v>
      </c>
      <c r="AN41" s="1">
        <v>2.96448154104031</v>
      </c>
      <c r="AO41" s="1">
        <v>1.7917594692280501</v>
      </c>
      <c r="AP41" s="1">
        <v>3.8758553586490501</v>
      </c>
      <c r="AQ41" s="1">
        <v>4.0125389978098296</v>
      </c>
      <c r="AR41" s="1">
        <v>2.7080502011022101</v>
      </c>
      <c r="AS41" s="1">
        <v>3.4736252595094101</v>
      </c>
      <c r="AT41" s="1">
        <v>4.5348698067281301</v>
      </c>
      <c r="AU41" s="1">
        <v>4.1813881198883696</v>
      </c>
      <c r="AV41" s="1">
        <v>4.8895969657191998</v>
      </c>
      <c r="AW41" s="1">
        <v>3.4750672302286101</v>
      </c>
    </row>
    <row r="42" spans="1:49">
      <c r="A42" s="1" t="s">
        <v>42</v>
      </c>
      <c r="B42" s="1">
        <v>10.481756848399099</v>
      </c>
      <c r="C42" s="1">
        <v>2.68213227598963</v>
      </c>
      <c r="D42" s="1">
        <v>2.4214549991259999</v>
      </c>
      <c r="E42" s="1">
        <v>1.9078865732527901</v>
      </c>
      <c r="F42" s="1">
        <v>3.8820313170929301</v>
      </c>
      <c r="G42" s="1">
        <v>3.5263605246161598</v>
      </c>
      <c r="H42" s="1">
        <v>1.7917594692280501</v>
      </c>
      <c r="I42" s="1">
        <v>4.0683640266481902</v>
      </c>
      <c r="J42" s="1">
        <v>5.14608349754789</v>
      </c>
      <c r="K42" s="1">
        <v>3.7587655815956</v>
      </c>
      <c r="L42" s="1">
        <v>2.9605137486703499</v>
      </c>
      <c r="M42" s="1">
        <v>2.34811289955227</v>
      </c>
      <c r="N42" s="1">
        <v>2.7725887222397798</v>
      </c>
      <c r="O42" s="1">
        <v>4.1239822276969003</v>
      </c>
      <c r="P42" s="1">
        <v>2.07944154167983</v>
      </c>
      <c r="Q42" s="1">
        <v>3.9120230054281402</v>
      </c>
      <c r="R42" s="1">
        <v>3.8820304943845301</v>
      </c>
      <c r="S42" s="1">
        <v>3.9587586777165602</v>
      </c>
      <c r="T42" s="1">
        <v>1.4169463900858399</v>
      </c>
      <c r="U42" s="1">
        <v>2.68910714566826</v>
      </c>
      <c r="V42" s="1">
        <v>3.64791248762742</v>
      </c>
      <c r="W42" s="1">
        <v>1.0986122886681</v>
      </c>
      <c r="X42" s="1">
        <v>1.0986122886681</v>
      </c>
      <c r="Y42" s="1">
        <v>4.1271343850450899</v>
      </c>
      <c r="Z42" s="1">
        <v>4.1526134703460702</v>
      </c>
      <c r="AA42" s="1">
        <v>4.5082486416129104</v>
      </c>
      <c r="AB42" s="1">
        <v>9.8090669769166308</v>
      </c>
      <c r="AC42" s="1">
        <v>3.53787891604268</v>
      </c>
      <c r="AD42" s="1">
        <v>4.0390075718769101</v>
      </c>
      <c r="AE42" s="1">
        <v>3.1124034579995001</v>
      </c>
      <c r="AF42" s="1">
        <v>4.4049160788742903</v>
      </c>
      <c r="AG42" s="1">
        <v>3.33814820174958</v>
      </c>
      <c r="AH42" s="1">
        <v>3.8918202981106198</v>
      </c>
      <c r="AI42" s="1">
        <v>3.69501158162995</v>
      </c>
      <c r="AJ42" s="1">
        <v>4.0418131119867304</v>
      </c>
      <c r="AK42" s="1">
        <v>2.5649493574615301</v>
      </c>
      <c r="AL42" s="1">
        <v>4.2905063419663296</v>
      </c>
      <c r="AM42" s="1">
        <v>1.3862943611198899</v>
      </c>
      <c r="AN42" s="1">
        <v>2.8883259794955798</v>
      </c>
      <c r="AO42" s="1">
        <v>2.07944154167983</v>
      </c>
      <c r="AP42" s="1">
        <v>3.9448410815294199</v>
      </c>
      <c r="AQ42" s="1">
        <v>4.0621884746131798</v>
      </c>
      <c r="AR42" s="1">
        <v>2.8332133440562099</v>
      </c>
      <c r="AS42" s="1">
        <v>3.56839638718276</v>
      </c>
      <c r="AT42" s="1">
        <v>4.6399511976587702</v>
      </c>
      <c r="AU42" s="1">
        <v>4.2029162371847804</v>
      </c>
      <c r="AV42" s="1">
        <v>4.8007369695320596</v>
      </c>
      <c r="AW42" s="1">
        <v>3.9100210027574702</v>
      </c>
    </row>
    <row r="43" spans="1:49">
      <c r="A43" s="1" t="s">
        <v>43</v>
      </c>
      <c r="B43" s="1">
        <v>10.470078954207899</v>
      </c>
      <c r="C43" s="1">
        <v>2.7001217525201402</v>
      </c>
      <c r="D43" s="1">
        <v>2.44698078988363</v>
      </c>
      <c r="E43" s="1">
        <v>2.0642177191194602</v>
      </c>
      <c r="F43" s="1">
        <v>3.55024219413386</v>
      </c>
      <c r="G43" s="1">
        <v>3.68887945411393</v>
      </c>
      <c r="H43" s="1">
        <v>1.7917594692280501</v>
      </c>
      <c r="I43" s="1">
        <v>3.99871656895376</v>
      </c>
      <c r="J43" s="1">
        <v>5.0570166400260401</v>
      </c>
      <c r="K43" s="1">
        <v>3.5416115576635199</v>
      </c>
      <c r="L43" s="1">
        <v>3.3747962123529902</v>
      </c>
      <c r="M43" s="1">
        <v>2.8942889822117701</v>
      </c>
      <c r="N43" s="1">
        <v>2.5649493574615301</v>
      </c>
      <c r="O43" s="1">
        <v>4.19404288698966</v>
      </c>
      <c r="P43" s="1">
        <v>1.7917594692280501</v>
      </c>
      <c r="Q43" s="1">
        <v>3.9120230054281402</v>
      </c>
      <c r="R43" s="1">
        <v>3.9216995821804099</v>
      </c>
      <c r="S43" s="1">
        <v>3.8735271051185598</v>
      </c>
      <c r="T43" s="1">
        <v>1.5483744851441199</v>
      </c>
      <c r="U43" s="1">
        <v>2.6083612605022499</v>
      </c>
      <c r="V43" s="1">
        <v>3.5572845709583101</v>
      </c>
      <c r="W43" s="1">
        <v>1.3862943611198899</v>
      </c>
      <c r="X43" s="1">
        <v>1.0986122886681</v>
      </c>
      <c r="Y43" s="1">
        <v>4.0792309244120499</v>
      </c>
      <c r="Z43" s="1">
        <v>4.0517849478033003</v>
      </c>
      <c r="AA43" s="1">
        <v>4.71397125584559</v>
      </c>
      <c r="AB43" s="1">
        <v>9.3517531249264998</v>
      </c>
      <c r="AC43" s="1">
        <v>3.41021410786519</v>
      </c>
      <c r="AD43" s="1">
        <v>3.5743520298864402</v>
      </c>
      <c r="AE43" s="1">
        <v>3.0126044996508101</v>
      </c>
      <c r="AF43" s="1">
        <v>4.1315202691080497</v>
      </c>
      <c r="AG43" s="1">
        <v>3.5820904225017598</v>
      </c>
      <c r="AH43" s="1">
        <v>3.93182563272432</v>
      </c>
      <c r="AI43" s="1">
        <v>3.6591408529095202</v>
      </c>
      <c r="AJ43" s="1">
        <v>4.0954823183986697</v>
      </c>
      <c r="AK43" s="1">
        <v>2.7725887222397798</v>
      </c>
      <c r="AL43" s="1">
        <v>4.0076252460330997</v>
      </c>
      <c r="AM43" s="1">
        <v>1.3862943611198899</v>
      </c>
      <c r="AN43" s="1">
        <v>3.8319377950013802</v>
      </c>
      <c r="AO43" s="1">
        <v>1.7917594692280501</v>
      </c>
      <c r="AP43" s="1">
        <v>3.8319377950013802</v>
      </c>
      <c r="AQ43" s="1">
        <v>3.9235728021960199</v>
      </c>
      <c r="AR43" s="1">
        <v>2.7725887222397798</v>
      </c>
      <c r="AS43" s="1">
        <v>3.3716960293769902</v>
      </c>
      <c r="AT43" s="1">
        <v>4.4860985150227597</v>
      </c>
      <c r="AU43" s="1">
        <v>4.4684839239352501</v>
      </c>
      <c r="AV43" s="1">
        <v>4.8040210447332496</v>
      </c>
      <c r="AW43" s="1">
        <v>3.8586222287010301</v>
      </c>
    </row>
    <row r="44" spans="1:49">
      <c r="A44" s="1" t="s">
        <v>44</v>
      </c>
      <c r="B44" s="1" t="s">
        <v>2</v>
      </c>
      <c r="C44" s="1" t="s">
        <v>2</v>
      </c>
      <c r="D44" s="1" t="s">
        <v>2</v>
      </c>
      <c r="E44" s="1" t="s">
        <v>2</v>
      </c>
      <c r="F44" s="1" t="s">
        <v>2</v>
      </c>
      <c r="G44" s="1" t="s">
        <v>2</v>
      </c>
      <c r="H44" s="1" t="s">
        <v>2</v>
      </c>
      <c r="I44" s="1">
        <v>4.3075615834865602</v>
      </c>
      <c r="J44" s="1">
        <v>5.0391432952487198</v>
      </c>
      <c r="K44" s="1">
        <v>3.8151849414029502</v>
      </c>
      <c r="L44" s="1" t="s">
        <v>2</v>
      </c>
      <c r="M44" s="1" t="s">
        <v>2</v>
      </c>
      <c r="N44" s="1">
        <v>2.9444389791664398</v>
      </c>
      <c r="O44" s="1" t="s">
        <v>2</v>
      </c>
      <c r="P44" s="1" t="s">
        <v>2</v>
      </c>
      <c r="Q44" s="1" t="s">
        <v>2</v>
      </c>
      <c r="R44" s="1">
        <v>3.972626626177</v>
      </c>
      <c r="S44" s="1">
        <v>3.6456183313478601</v>
      </c>
      <c r="T44" s="1" t="s">
        <v>2</v>
      </c>
      <c r="U44" s="1" t="s">
        <v>2</v>
      </c>
      <c r="V44" s="1">
        <v>3.9991766603124601</v>
      </c>
      <c r="W44" s="1">
        <v>1.3862943611198899</v>
      </c>
      <c r="X44" s="1" t="s">
        <v>2</v>
      </c>
      <c r="Y44" s="1">
        <v>3.9435216724875102</v>
      </c>
      <c r="Z44" s="1">
        <v>4.1743872698956297</v>
      </c>
      <c r="AA44" s="1">
        <v>4.9027127778343598</v>
      </c>
      <c r="AB44" s="1">
        <v>8.9931788923395199</v>
      </c>
      <c r="AC44" s="1">
        <v>3.6126760780571101</v>
      </c>
      <c r="AD44" s="1">
        <v>4.1395307771037499</v>
      </c>
      <c r="AE44" s="1">
        <v>3.1798538992513601</v>
      </c>
      <c r="AF44" s="1">
        <v>3.9990714461309</v>
      </c>
      <c r="AG44" s="1">
        <v>3.19924732653869</v>
      </c>
      <c r="AH44" s="1" t="s">
        <v>2</v>
      </c>
      <c r="AI44" s="1" t="s">
        <v>2</v>
      </c>
      <c r="AJ44" s="1" t="s">
        <v>2</v>
      </c>
      <c r="AK44" s="1" t="s">
        <v>2</v>
      </c>
      <c r="AL44" s="1" t="s">
        <v>2</v>
      </c>
      <c r="AM44" s="1" t="s">
        <v>2</v>
      </c>
      <c r="AN44" s="1" t="s">
        <v>2</v>
      </c>
      <c r="AO44" s="1" t="s">
        <v>2</v>
      </c>
      <c r="AP44" s="1" t="s">
        <v>2</v>
      </c>
      <c r="AQ44" s="1">
        <v>4.0742596780652001</v>
      </c>
      <c r="AR44" s="1" t="s">
        <v>2</v>
      </c>
      <c r="AS44" s="1">
        <v>3.5991506841722898</v>
      </c>
      <c r="AT44" s="1" t="s">
        <v>2</v>
      </c>
      <c r="AU44" s="1" t="s">
        <v>2</v>
      </c>
      <c r="AV44" s="1" t="s">
        <v>2</v>
      </c>
      <c r="AW44" s="1" t="s">
        <v>2</v>
      </c>
    </row>
    <row r="45" spans="1:49">
      <c r="A45" s="1" t="s">
        <v>45</v>
      </c>
      <c r="B45" s="1" t="s">
        <v>2</v>
      </c>
      <c r="C45" s="1" t="s">
        <v>2</v>
      </c>
      <c r="D45" s="1" t="s">
        <v>2</v>
      </c>
      <c r="E45" s="1" t="s">
        <v>2</v>
      </c>
      <c r="F45" s="1" t="s">
        <v>2</v>
      </c>
      <c r="G45" s="1" t="s">
        <v>2</v>
      </c>
      <c r="H45" s="1">
        <v>1.6094379124341001</v>
      </c>
      <c r="I45" s="1" t="s">
        <v>2</v>
      </c>
      <c r="J45" s="1" t="s">
        <v>2</v>
      </c>
      <c r="K45" s="1" t="s">
        <v>2</v>
      </c>
      <c r="L45" s="1" t="s">
        <v>2</v>
      </c>
      <c r="M45" s="1" t="s">
        <v>2</v>
      </c>
      <c r="N45" s="1">
        <v>2.63905732961525</v>
      </c>
      <c r="O45" s="1" t="s">
        <v>2</v>
      </c>
      <c r="P45" s="1">
        <v>0.69314718055994495</v>
      </c>
      <c r="Q45" s="1">
        <v>3.2188758248682001</v>
      </c>
      <c r="R45" s="1" t="s">
        <v>2</v>
      </c>
      <c r="S45" s="1" t="s">
        <v>2</v>
      </c>
      <c r="T45" s="1" t="s">
        <v>2</v>
      </c>
      <c r="U45" s="1" t="s">
        <v>2</v>
      </c>
      <c r="V45" s="1" t="s">
        <v>2</v>
      </c>
      <c r="W45" s="1" t="s">
        <v>2</v>
      </c>
      <c r="X45" s="1" t="s">
        <v>2</v>
      </c>
      <c r="Y45" s="1" t="s">
        <v>2</v>
      </c>
      <c r="Z45" s="1" t="s">
        <v>2</v>
      </c>
      <c r="AA45" s="1" t="s">
        <v>2</v>
      </c>
      <c r="AB45" s="1" t="s">
        <v>2</v>
      </c>
      <c r="AC45" s="1" t="s">
        <v>2</v>
      </c>
      <c r="AD45" s="1" t="s">
        <v>2</v>
      </c>
      <c r="AE45" s="1" t="s">
        <v>2</v>
      </c>
      <c r="AF45" s="1" t="s">
        <v>2</v>
      </c>
      <c r="AG45" s="1" t="s">
        <v>2</v>
      </c>
      <c r="AH45" s="1" t="s">
        <v>2</v>
      </c>
      <c r="AI45" s="1" t="s">
        <v>2</v>
      </c>
      <c r="AJ45" s="1" t="s">
        <v>2</v>
      </c>
      <c r="AK45" s="1" t="s">
        <v>2</v>
      </c>
      <c r="AL45" s="1" t="s">
        <v>2</v>
      </c>
      <c r="AM45" s="1" t="s">
        <v>2</v>
      </c>
      <c r="AN45" s="1" t="s">
        <v>2</v>
      </c>
      <c r="AO45" s="1" t="s">
        <v>2</v>
      </c>
      <c r="AP45" s="1" t="s">
        <v>2</v>
      </c>
      <c r="AQ45" s="1" t="s">
        <v>2</v>
      </c>
      <c r="AR45" s="1" t="s">
        <v>2</v>
      </c>
      <c r="AS45" s="1" t="s">
        <v>2</v>
      </c>
      <c r="AT45" s="1" t="s">
        <v>2</v>
      </c>
      <c r="AU45" s="1" t="s">
        <v>2</v>
      </c>
      <c r="AV45" s="1" t="s">
        <v>2</v>
      </c>
      <c r="AW45" s="1" t="s">
        <v>2</v>
      </c>
    </row>
    <row r="46" spans="1:49">
      <c r="A46" s="1" t="s">
        <v>46</v>
      </c>
      <c r="B46" s="1">
        <v>9.6158054800843473</v>
      </c>
      <c r="C46" s="1">
        <v>2.7080502011022101</v>
      </c>
      <c r="D46" s="1">
        <v>2.456735772821304</v>
      </c>
      <c r="E46" s="1">
        <v>2.4849066497880004</v>
      </c>
      <c r="F46" s="1">
        <v>4.2797477855534636</v>
      </c>
      <c r="G46" s="1">
        <v>3.4657359027997265</v>
      </c>
      <c r="H46" s="1">
        <v>2.0794415416798357</v>
      </c>
      <c r="I46" s="1" t="s">
        <v>2</v>
      </c>
      <c r="J46" s="1" t="s">
        <v>2</v>
      </c>
      <c r="K46" s="1" t="s">
        <v>2</v>
      </c>
      <c r="L46" s="1" t="s">
        <v>2</v>
      </c>
      <c r="M46" s="1" t="s">
        <v>2</v>
      </c>
      <c r="N46" s="1">
        <v>3.2958368660043291</v>
      </c>
      <c r="O46" s="1">
        <v>4.3219227106041762</v>
      </c>
      <c r="P46" s="1">
        <v>0</v>
      </c>
      <c r="Q46" s="1" t="s">
        <v>2</v>
      </c>
      <c r="R46" s="1">
        <v>4.1307122063929755</v>
      </c>
      <c r="S46" s="1">
        <v>3.5136753650888455</v>
      </c>
      <c r="T46" s="1">
        <v>1.0564373636173969</v>
      </c>
      <c r="U46" s="1" t="s">
        <v>2</v>
      </c>
      <c r="V46" s="1">
        <v>4.088953713587224</v>
      </c>
      <c r="W46" s="1">
        <v>1.3862943611198906</v>
      </c>
      <c r="X46" s="1" t="s">
        <v>2</v>
      </c>
      <c r="Y46" s="1">
        <v>3.6888794541139363</v>
      </c>
      <c r="Z46" s="1" t="s">
        <v>2</v>
      </c>
      <c r="AA46" s="1" t="s">
        <v>2</v>
      </c>
      <c r="AB46" s="1" t="s">
        <v>2</v>
      </c>
      <c r="AC46" s="1" t="s">
        <v>2</v>
      </c>
      <c r="AD46" s="1" t="s">
        <v>2</v>
      </c>
      <c r="AE46" s="1" t="s">
        <v>2</v>
      </c>
      <c r="AF46" s="1" t="s">
        <v>2</v>
      </c>
      <c r="AG46" s="1" t="s">
        <v>2</v>
      </c>
      <c r="AH46" s="1" t="s">
        <v>2</v>
      </c>
      <c r="AI46" s="1" t="s">
        <v>2</v>
      </c>
      <c r="AJ46" s="1" t="s">
        <v>2</v>
      </c>
      <c r="AK46" s="1">
        <v>2.9957322735539909</v>
      </c>
      <c r="AL46" s="1" t="s">
        <v>2</v>
      </c>
      <c r="AM46" s="1">
        <v>0</v>
      </c>
      <c r="AN46" s="1" t="s">
        <v>2</v>
      </c>
      <c r="AO46" s="1">
        <v>2.1972245773362196</v>
      </c>
      <c r="AP46" s="1" t="s">
        <v>2</v>
      </c>
      <c r="AQ46" s="1" t="s">
        <v>2</v>
      </c>
      <c r="AR46" s="1" t="s">
        <v>2</v>
      </c>
      <c r="AS46" s="1" t="s">
        <v>2</v>
      </c>
      <c r="AT46" s="1" t="s">
        <v>2</v>
      </c>
      <c r="AU46" s="1" t="s">
        <v>2</v>
      </c>
      <c r="AV46" s="1" t="s">
        <v>2</v>
      </c>
      <c r="AW46" s="1" t="s">
        <v>2</v>
      </c>
    </row>
    <row r="47" spans="1:49">
      <c r="A47" s="5" t="s">
        <v>47</v>
      </c>
      <c r="B47" s="1">
        <v>9.3926619287701367</v>
      </c>
      <c r="C47" s="1">
        <v>2.9704144655697009</v>
      </c>
      <c r="D47" s="1" t="s">
        <v>2</v>
      </c>
      <c r="E47" s="1" t="s">
        <v>2</v>
      </c>
      <c r="F47" s="1" t="s">
        <v>2</v>
      </c>
      <c r="G47" s="1" t="s">
        <v>2</v>
      </c>
      <c r="H47" s="1">
        <v>2.0794415416798357</v>
      </c>
      <c r="I47" s="1" t="s">
        <v>2</v>
      </c>
      <c r="J47" s="1" t="s">
        <v>2</v>
      </c>
      <c r="K47" s="1" t="s">
        <v>2</v>
      </c>
      <c r="L47" s="1" t="s">
        <v>2</v>
      </c>
      <c r="M47" s="1" t="s">
        <v>2</v>
      </c>
      <c r="N47" s="1">
        <v>3.0910424533583161</v>
      </c>
      <c r="O47" s="1">
        <v>4.481117537318112</v>
      </c>
      <c r="P47" s="1">
        <v>0</v>
      </c>
      <c r="Q47" s="1" t="s">
        <v>2</v>
      </c>
      <c r="R47" s="1">
        <v>4.0173835210859723</v>
      </c>
      <c r="S47" s="1">
        <v>3.4753053538158771</v>
      </c>
      <c r="T47" s="1">
        <v>1.3027076450116248</v>
      </c>
      <c r="U47" s="1" t="s">
        <v>2</v>
      </c>
      <c r="V47" s="1" t="s">
        <v>2</v>
      </c>
      <c r="W47" s="1" t="s">
        <v>2</v>
      </c>
      <c r="X47" s="1" t="s">
        <v>2</v>
      </c>
      <c r="Y47" s="1" t="s">
        <v>2</v>
      </c>
      <c r="Z47" s="1" t="s">
        <v>2</v>
      </c>
      <c r="AA47" s="1" t="s">
        <v>2</v>
      </c>
      <c r="AB47" s="1" t="s">
        <v>2</v>
      </c>
      <c r="AC47" s="1" t="s">
        <v>2</v>
      </c>
      <c r="AD47" s="1" t="s">
        <v>2</v>
      </c>
      <c r="AE47" s="1" t="s">
        <v>2</v>
      </c>
      <c r="AF47" s="1" t="s">
        <v>2</v>
      </c>
      <c r="AG47" s="1" t="s">
        <v>2</v>
      </c>
      <c r="AH47" s="1" t="s">
        <v>2</v>
      </c>
      <c r="AI47" s="1" t="s">
        <v>2</v>
      </c>
      <c r="AJ47" s="1" t="s">
        <v>2</v>
      </c>
      <c r="AK47" s="1" t="s">
        <v>2</v>
      </c>
      <c r="AL47" s="1" t="s">
        <v>2</v>
      </c>
      <c r="AM47" s="1" t="s">
        <v>2</v>
      </c>
      <c r="AN47" s="1" t="s">
        <v>2</v>
      </c>
      <c r="AO47" s="1" t="s">
        <v>2</v>
      </c>
      <c r="AP47" s="1" t="s">
        <v>2</v>
      </c>
      <c r="AQ47" s="1" t="s">
        <v>2</v>
      </c>
      <c r="AR47" s="1" t="s">
        <v>2</v>
      </c>
      <c r="AS47" s="1" t="s">
        <v>2</v>
      </c>
      <c r="AT47" s="1" t="s">
        <v>2</v>
      </c>
      <c r="AU47" s="1" t="s">
        <v>2</v>
      </c>
      <c r="AV47" s="1" t="s">
        <v>2</v>
      </c>
      <c r="AW47" s="1" t="s">
        <v>2</v>
      </c>
    </row>
    <row r="48" spans="1:49">
      <c r="A48" s="11"/>
    </row>
    <row r="49" spans="1:49">
      <c r="A49" s="21" t="s">
        <v>48</v>
      </c>
      <c r="B49" s="1">
        <f t="shared" ref="B49:AW49" si="0">MIN(B2:B47)</f>
        <v>8.7544763062841593</v>
      </c>
      <c r="C49" s="1">
        <f t="shared" si="0"/>
        <v>2.4498969930112602</v>
      </c>
      <c r="D49" s="1">
        <f t="shared" si="0"/>
        <v>2.0073657081023799</v>
      </c>
      <c r="E49" s="1">
        <f t="shared" si="0"/>
        <v>1.63101908306636</v>
      </c>
      <c r="F49" s="1">
        <f t="shared" si="0"/>
        <v>3.4043272747658699</v>
      </c>
      <c r="G49" s="1">
        <f t="shared" si="0"/>
        <v>3.1354942159291399</v>
      </c>
      <c r="H49" s="1">
        <f t="shared" si="0"/>
        <v>1.3862943611198899</v>
      </c>
      <c r="I49" s="1">
        <f t="shared" si="0"/>
        <v>3.8053388628292102</v>
      </c>
      <c r="J49" s="1">
        <f t="shared" si="0"/>
        <v>4.8304707325146099</v>
      </c>
      <c r="K49" s="1">
        <f t="shared" si="0"/>
        <v>3.4053727529879101</v>
      </c>
      <c r="L49" s="1">
        <f t="shared" si="0"/>
        <v>2.0955616108903499</v>
      </c>
      <c r="M49" s="1">
        <f t="shared" si="0"/>
        <v>2.34811289955227</v>
      </c>
      <c r="N49" s="1">
        <f t="shared" si="0"/>
        <v>2.4849066497879999</v>
      </c>
      <c r="O49" s="1">
        <f t="shared" si="0"/>
        <v>3.99687761907489</v>
      </c>
      <c r="P49" s="1">
        <f t="shared" si="0"/>
        <v>0</v>
      </c>
      <c r="Q49" s="1">
        <f t="shared" si="0"/>
        <v>2.99573227355399</v>
      </c>
      <c r="R49" s="1">
        <f t="shared" si="0"/>
        <v>3.5067037867775901</v>
      </c>
      <c r="S49" s="1">
        <f t="shared" si="0"/>
        <v>3.4753053538158771</v>
      </c>
      <c r="T49" s="1">
        <f t="shared" si="0"/>
        <v>0.63604776533248497</v>
      </c>
      <c r="U49" s="1">
        <f t="shared" si="0"/>
        <v>2.5951571507058699</v>
      </c>
      <c r="V49" s="1">
        <f t="shared" si="0"/>
        <v>3.4150982667765</v>
      </c>
      <c r="W49" s="1">
        <f t="shared" si="0"/>
        <v>1.0986122886681</v>
      </c>
      <c r="X49" s="1">
        <f t="shared" si="0"/>
        <v>1.0986122886681</v>
      </c>
      <c r="Y49" s="1">
        <f t="shared" si="0"/>
        <v>3.6189933266497598</v>
      </c>
      <c r="Z49" s="1">
        <f t="shared" si="0"/>
        <v>3.9796816539019599</v>
      </c>
      <c r="AA49" s="1">
        <f t="shared" si="0"/>
        <v>4.4831488581467704</v>
      </c>
      <c r="AB49" s="1">
        <f t="shared" si="0"/>
        <v>8.0814750401370503</v>
      </c>
      <c r="AC49" s="1">
        <f t="shared" si="0"/>
        <v>3.3028151503024898</v>
      </c>
      <c r="AD49" s="1">
        <f t="shared" si="0"/>
        <v>3.5619063343563799</v>
      </c>
      <c r="AE49" s="1">
        <f t="shared" si="0"/>
        <v>2.6798092592810199</v>
      </c>
      <c r="AF49" s="1">
        <f t="shared" si="0"/>
        <v>3.7227349439121098</v>
      </c>
      <c r="AG49" s="1">
        <f t="shared" si="0"/>
        <v>2.5523749538234699</v>
      </c>
      <c r="AH49" s="1">
        <f t="shared" si="0"/>
        <v>3.6635616461296401</v>
      </c>
      <c r="AI49" s="1">
        <f t="shared" si="0"/>
        <v>3.4549301658566902</v>
      </c>
      <c r="AJ49" s="1">
        <f t="shared" si="0"/>
        <v>3.54244734160722</v>
      </c>
      <c r="AK49" s="1">
        <f t="shared" si="0"/>
        <v>2.3025850929940401</v>
      </c>
      <c r="AL49" s="1">
        <f t="shared" si="0"/>
        <v>4.0076252460330997</v>
      </c>
      <c r="AM49" s="1">
        <f t="shared" si="0"/>
        <v>0</v>
      </c>
      <c r="AN49" s="1">
        <f t="shared" si="0"/>
        <v>2.8883259794955798</v>
      </c>
      <c r="AO49" s="1">
        <f t="shared" si="0"/>
        <v>1.7917594692280501</v>
      </c>
      <c r="AP49" s="1">
        <f t="shared" si="0"/>
        <v>3.7334235665508202</v>
      </c>
      <c r="AQ49" s="1">
        <f t="shared" si="0"/>
        <v>3.6500004546098901</v>
      </c>
      <c r="AR49" s="1">
        <f t="shared" si="0"/>
        <v>2.07944154167983</v>
      </c>
      <c r="AS49" s="1">
        <f t="shared" si="0"/>
        <v>3.3279034284128199</v>
      </c>
      <c r="AT49" s="1">
        <f t="shared" si="0"/>
        <v>4.4350040612019397</v>
      </c>
      <c r="AU49" s="1">
        <f t="shared" si="0"/>
        <v>3.8085419045634001</v>
      </c>
      <c r="AV49" s="1">
        <f t="shared" si="0"/>
        <v>4.5422303862142099</v>
      </c>
      <c r="AW49" s="1">
        <f t="shared" si="0"/>
        <v>3.15273602236365</v>
      </c>
    </row>
    <row r="50" spans="1:49">
      <c r="A50" s="21" t="s">
        <v>49</v>
      </c>
      <c r="B50" s="1">
        <f t="shared" ref="B50:AW50" si="1">MAX(B2:B47)</f>
        <v>10.6941016763222</v>
      </c>
      <c r="C50" s="1">
        <f t="shared" si="1"/>
        <v>2.9966936138183198</v>
      </c>
      <c r="D50" s="1">
        <f t="shared" si="1"/>
        <v>2.8148523808627699</v>
      </c>
      <c r="E50" s="1">
        <f t="shared" si="1"/>
        <v>2.4910592511591201</v>
      </c>
      <c r="F50" s="1">
        <f t="shared" si="1"/>
        <v>4.2797477855534636</v>
      </c>
      <c r="G50" s="1">
        <f t="shared" si="1"/>
        <v>3.8286413964890902</v>
      </c>
      <c r="H50" s="1">
        <f t="shared" si="1"/>
        <v>2.3025850929940401</v>
      </c>
      <c r="I50" s="1">
        <f t="shared" si="1"/>
        <v>4.4278361707051701</v>
      </c>
      <c r="J50" s="1">
        <f t="shared" si="1"/>
        <v>5.3389575261373201</v>
      </c>
      <c r="K50" s="1">
        <f t="shared" si="1"/>
        <v>4.0264618507080296</v>
      </c>
      <c r="L50" s="1">
        <f t="shared" si="1"/>
        <v>3.4068851389930601</v>
      </c>
      <c r="M50" s="1">
        <f t="shared" si="1"/>
        <v>3.3418905723784</v>
      </c>
      <c r="N50" s="1">
        <f t="shared" si="1"/>
        <v>3.4965075614664798</v>
      </c>
      <c r="O50" s="1">
        <f t="shared" si="1"/>
        <v>4.5330036800608697</v>
      </c>
      <c r="P50" s="1">
        <f t="shared" si="1"/>
        <v>2.07944154167983</v>
      </c>
      <c r="Q50" s="1">
        <f t="shared" si="1"/>
        <v>4.0943445622221004</v>
      </c>
      <c r="R50" s="1">
        <f t="shared" si="1"/>
        <v>4.3534389633033204</v>
      </c>
      <c r="S50" s="1">
        <f t="shared" si="1"/>
        <v>4.1209744194182498</v>
      </c>
      <c r="T50" s="1">
        <f t="shared" si="1"/>
        <v>2.0593612215155601</v>
      </c>
      <c r="U50" s="1">
        <f t="shared" si="1"/>
        <v>2.9735890790962798</v>
      </c>
      <c r="V50" s="1">
        <f t="shared" si="1"/>
        <v>4.1793998117830196</v>
      </c>
      <c r="W50" s="1">
        <f t="shared" si="1"/>
        <v>1.6094379124341001</v>
      </c>
      <c r="X50" s="1">
        <f t="shared" si="1"/>
        <v>1.6094379124341001</v>
      </c>
      <c r="Y50" s="1">
        <f t="shared" si="1"/>
        <v>4.4127982933406296</v>
      </c>
      <c r="Z50" s="1">
        <f t="shared" si="1"/>
        <v>4.28082412916471</v>
      </c>
      <c r="AA50" s="1">
        <f t="shared" si="1"/>
        <v>5.0107446854461299</v>
      </c>
      <c r="AB50" s="1">
        <f t="shared" si="1"/>
        <v>9.8124133881367293</v>
      </c>
      <c r="AC50" s="1">
        <f t="shared" si="1"/>
        <v>3.9368505240402398</v>
      </c>
      <c r="AD50" s="1">
        <f t="shared" si="1"/>
        <v>4.2073025541284101</v>
      </c>
      <c r="AE50" s="1">
        <f t="shared" si="1"/>
        <v>3.5004050460932299</v>
      </c>
      <c r="AF50" s="1">
        <f t="shared" si="1"/>
        <v>4.4619513552333601</v>
      </c>
      <c r="AG50" s="1">
        <f t="shared" si="1"/>
        <v>3.8394573869890301</v>
      </c>
      <c r="AH50" s="1">
        <f t="shared" si="1"/>
        <v>4.1271343850450899</v>
      </c>
      <c r="AI50" s="1">
        <f t="shared" si="1"/>
        <v>3.9349516189890998</v>
      </c>
      <c r="AJ50" s="1">
        <f t="shared" si="1"/>
        <v>4.3032040814236696</v>
      </c>
      <c r="AK50" s="1">
        <f t="shared" si="1"/>
        <v>3.3672958299864701</v>
      </c>
      <c r="AL50" s="1">
        <f t="shared" si="1"/>
        <v>4.5454358311413898</v>
      </c>
      <c r="AM50" s="1">
        <f t="shared" si="1"/>
        <v>1.6094379124341001</v>
      </c>
      <c r="AN50" s="1">
        <f t="shared" si="1"/>
        <v>3.8319377950013802</v>
      </c>
      <c r="AO50" s="1">
        <f t="shared" si="1"/>
        <v>2.3025850929940401</v>
      </c>
      <c r="AP50" s="1">
        <f t="shared" si="1"/>
        <v>4.2500273597573797</v>
      </c>
      <c r="AQ50" s="1">
        <f t="shared" si="1"/>
        <v>4.3644652731740496</v>
      </c>
      <c r="AR50" s="1">
        <f t="shared" si="1"/>
        <v>2.99573227355399</v>
      </c>
      <c r="AS50" s="1">
        <f t="shared" si="1"/>
        <v>3.9777268920759701</v>
      </c>
      <c r="AT50" s="1">
        <f t="shared" si="1"/>
        <v>4.7813191699236297</v>
      </c>
      <c r="AU50" s="1">
        <f t="shared" si="1"/>
        <v>5.1854967735802502</v>
      </c>
      <c r="AV50" s="1">
        <f t="shared" si="1"/>
        <v>5.1239639794032499</v>
      </c>
      <c r="AW50" s="1">
        <f t="shared" si="1"/>
        <v>4.4485163759427104</v>
      </c>
    </row>
    <row r="52" spans="1:49" s="21" customFormat="1" ht="15.75" thickBot="1">
      <c r="A52" s="21" t="s">
        <v>50</v>
      </c>
    </row>
    <row r="53" spans="1:49">
      <c r="A53" s="2" t="s">
        <v>1</v>
      </c>
      <c r="B53" s="3">
        <f t="shared" ref="B53:P53" si="2">2 * ((B2-B$49)/(B$50-B$49))</f>
        <v>0.95694026297963897</v>
      </c>
      <c r="C53" s="3">
        <f t="shared" si="2"/>
        <v>0</v>
      </c>
      <c r="D53" s="3">
        <f t="shared" si="2"/>
        <v>4.4024804752076402E-2</v>
      </c>
      <c r="E53" s="3">
        <f t="shared" si="2"/>
        <v>0.79269979405011848</v>
      </c>
      <c r="F53" s="3">
        <f t="shared" si="2"/>
        <v>0.74335515318367251</v>
      </c>
      <c r="G53" s="3">
        <f t="shared" si="2"/>
        <v>0.76665727910301895</v>
      </c>
      <c r="H53" s="3">
        <f t="shared" si="2"/>
        <v>1.2214808432926101</v>
      </c>
      <c r="I53" s="3">
        <f t="shared" si="2"/>
        <v>1.3574106573751052</v>
      </c>
      <c r="J53" s="3">
        <f t="shared" si="2"/>
        <v>1.825306116028629</v>
      </c>
      <c r="K53" s="3">
        <f t="shared" si="2"/>
        <v>1.6471089523962841</v>
      </c>
      <c r="L53" s="3">
        <f t="shared" si="2"/>
        <v>1.0076532183907736</v>
      </c>
      <c r="M53" s="3">
        <f t="shared" si="2"/>
        <v>1.1690657936836997</v>
      </c>
      <c r="N53" s="3">
        <f t="shared" si="2"/>
        <v>2</v>
      </c>
      <c r="O53" s="3">
        <f t="shared" si="2"/>
        <v>1.17666682347743</v>
      </c>
      <c r="P53" s="3">
        <f t="shared" si="2"/>
        <v>0</v>
      </c>
      <c r="Q53" s="3" t="s">
        <v>2</v>
      </c>
      <c r="R53" s="3">
        <f t="shared" ref="R53:AQ53" si="3">2 * ((R2-R$49)/(R$50-R$49))</f>
        <v>1.5142505616009649</v>
      </c>
      <c r="S53" s="3">
        <f t="shared" si="3"/>
        <v>1.2071558943811069</v>
      </c>
      <c r="T53" s="3">
        <f t="shared" si="3"/>
        <v>0</v>
      </c>
      <c r="U53" s="3">
        <f t="shared" si="3"/>
        <v>0.7849990201139383</v>
      </c>
      <c r="V53" s="3">
        <f t="shared" si="3"/>
        <v>1.6272419297298566</v>
      </c>
      <c r="W53" s="3">
        <f t="shared" si="3"/>
        <v>2</v>
      </c>
      <c r="X53" s="3">
        <f t="shared" si="3"/>
        <v>1.1263415892526638</v>
      </c>
      <c r="Y53" s="3">
        <f t="shared" si="3"/>
        <v>1.2964694611844356</v>
      </c>
      <c r="Z53" s="3">
        <f t="shared" si="3"/>
        <v>1.2212025366476396</v>
      </c>
      <c r="AA53" s="3">
        <f t="shared" si="3"/>
        <v>1.215775065181943</v>
      </c>
      <c r="AB53" s="3">
        <f t="shared" si="3"/>
        <v>1.0026472349412183</v>
      </c>
      <c r="AC53" s="3">
        <f t="shared" si="3"/>
        <v>0.80861901624924226</v>
      </c>
      <c r="AD53" s="3">
        <f t="shared" si="3"/>
        <v>1.5558699170438446</v>
      </c>
      <c r="AE53" s="3">
        <f t="shared" si="3"/>
        <v>0.78040484279480249</v>
      </c>
      <c r="AF53" s="3">
        <f t="shared" si="3"/>
        <v>0.75497799563205736</v>
      </c>
      <c r="AG53" s="3">
        <f t="shared" si="3"/>
        <v>0.40971383626766311</v>
      </c>
      <c r="AH53" s="3">
        <f t="shared" si="3"/>
        <v>1.4831395819654962</v>
      </c>
      <c r="AI53" s="3">
        <f t="shared" si="3"/>
        <v>0</v>
      </c>
      <c r="AJ53" s="3">
        <f t="shared" si="3"/>
        <v>2</v>
      </c>
      <c r="AK53" s="3">
        <f t="shared" si="3"/>
        <v>2</v>
      </c>
      <c r="AL53" s="3">
        <f t="shared" si="3"/>
        <v>1.9638816238801851</v>
      </c>
      <c r="AM53" s="3">
        <f t="shared" si="3"/>
        <v>0</v>
      </c>
      <c r="AN53" s="3">
        <f t="shared" si="3"/>
        <v>5.5677171473970111E-2</v>
      </c>
      <c r="AO53" s="3">
        <f t="shared" si="3"/>
        <v>0</v>
      </c>
      <c r="AP53" s="3">
        <f t="shared" si="3"/>
        <v>0.29209367224813398</v>
      </c>
      <c r="AQ53" s="3">
        <f t="shared" si="3"/>
        <v>0.81149213626601446</v>
      </c>
      <c r="AR53" s="3" t="s">
        <v>2</v>
      </c>
      <c r="AS53" s="3">
        <f t="shared" ref="AS53:AW64" si="4">2 * ((AS2-AS$49)/(AS$50-AS$49))</f>
        <v>1.3316062870605596</v>
      </c>
      <c r="AT53" s="3">
        <f t="shared" si="4"/>
        <v>0.18838982731288148</v>
      </c>
      <c r="AU53" s="3">
        <f t="shared" si="4"/>
        <v>0.48125360500907677</v>
      </c>
      <c r="AV53" s="3">
        <f t="shared" si="4"/>
        <v>1.9380523809742776</v>
      </c>
      <c r="AW53" s="4">
        <f t="shared" si="4"/>
        <v>1.7770435670836451</v>
      </c>
    </row>
    <row r="54" spans="1:49">
      <c r="A54" s="5" t="s">
        <v>3</v>
      </c>
      <c r="B54" s="6">
        <f t="shared" ref="B54:P54" si="5">2 * ((B3-B$49)/(B$50-B$49))</f>
        <v>1.1155859883292947</v>
      </c>
      <c r="C54" s="6">
        <f t="shared" si="5"/>
        <v>1.5669925058669951</v>
      </c>
      <c r="D54" s="6">
        <f t="shared" si="5"/>
        <v>0.41341708217101292</v>
      </c>
      <c r="E54" s="6">
        <f t="shared" si="5"/>
        <v>1.448061754237667</v>
      </c>
      <c r="F54" s="6">
        <f t="shared" si="5"/>
        <v>1.1327916795961752</v>
      </c>
      <c r="G54" s="6">
        <f t="shared" si="5"/>
        <v>0</v>
      </c>
      <c r="H54" s="6">
        <f t="shared" si="5"/>
        <v>1.5129415947320566</v>
      </c>
      <c r="I54" s="6">
        <f t="shared" si="5"/>
        <v>1.0969552311532662</v>
      </c>
      <c r="J54" s="6">
        <f t="shared" si="5"/>
        <v>0.97457840351641178</v>
      </c>
      <c r="K54" s="6">
        <f t="shared" si="5"/>
        <v>1.8596840111186899</v>
      </c>
      <c r="L54" s="6">
        <f t="shared" si="5"/>
        <v>1.1291978680517354</v>
      </c>
      <c r="M54" s="6">
        <f t="shared" si="5"/>
        <v>0.93254466713049333</v>
      </c>
      <c r="N54" s="6">
        <f t="shared" si="5"/>
        <v>0.90852494115682336</v>
      </c>
      <c r="O54" s="6">
        <f t="shared" si="5"/>
        <v>0.46422274404476022</v>
      </c>
      <c r="P54" s="6">
        <f t="shared" si="5"/>
        <v>0</v>
      </c>
      <c r="Q54" s="6" t="s">
        <v>2</v>
      </c>
      <c r="R54" s="6">
        <f t="shared" ref="R54:U55" si="6">2 * ((R3-R$49)/(R$50-R$49))</f>
        <v>3.8395129699482507E-2</v>
      </c>
      <c r="S54" s="6">
        <f t="shared" si="6"/>
        <v>1.9530383887839027</v>
      </c>
      <c r="T54" s="6">
        <f t="shared" si="6"/>
        <v>1.2418751858753687</v>
      </c>
      <c r="U54" s="6">
        <f t="shared" si="6"/>
        <v>1.5082812737345261</v>
      </c>
      <c r="V54" s="6" t="s">
        <v>2</v>
      </c>
      <c r="W54" s="6">
        <f t="shared" ref="W54:AQ54" si="7">2 * ((W3-W$49)/(W$50-W$49))</f>
        <v>2</v>
      </c>
      <c r="X54" s="6">
        <f t="shared" si="7"/>
        <v>1.1263415892526638</v>
      </c>
      <c r="Y54" s="6">
        <f t="shared" si="7"/>
        <v>1.1765685665800991</v>
      </c>
      <c r="Z54" s="6">
        <f t="shared" si="7"/>
        <v>0</v>
      </c>
      <c r="AA54" s="6">
        <f t="shared" si="7"/>
        <v>1.5689889451050343</v>
      </c>
      <c r="AB54" s="6">
        <f t="shared" si="7"/>
        <v>1.0165153974103092</v>
      </c>
      <c r="AC54" s="6">
        <f t="shared" si="7"/>
        <v>0.66647133442715867</v>
      </c>
      <c r="AD54" s="6">
        <f t="shared" si="7"/>
        <v>1.6173201593067281</v>
      </c>
      <c r="AE54" s="6">
        <f t="shared" si="7"/>
        <v>1.1040176132734447</v>
      </c>
      <c r="AF54" s="6">
        <f t="shared" si="7"/>
        <v>0.82295464180045841</v>
      </c>
      <c r="AG54" s="6">
        <f t="shared" si="7"/>
        <v>0.55943333551827035</v>
      </c>
      <c r="AH54" s="6">
        <f t="shared" si="7"/>
        <v>0.52042744390377615</v>
      </c>
      <c r="AI54" s="6">
        <f t="shared" si="7"/>
        <v>1.1779982523827772</v>
      </c>
      <c r="AJ54" s="6">
        <f t="shared" si="7"/>
        <v>0</v>
      </c>
      <c r="AK54" s="6">
        <f t="shared" si="7"/>
        <v>0.99675570580057471</v>
      </c>
      <c r="AL54" s="6">
        <f t="shared" si="7"/>
        <v>1.4220059808261902</v>
      </c>
      <c r="AM54" s="6">
        <f t="shared" si="7"/>
        <v>1.7227062322935716</v>
      </c>
      <c r="AN54" s="6">
        <f t="shared" si="7"/>
        <v>4.4076258628795204E-2</v>
      </c>
      <c r="AO54" s="6">
        <f t="shared" si="7"/>
        <v>1.1263415892526467</v>
      </c>
      <c r="AP54" s="6">
        <f t="shared" si="7"/>
        <v>0.57741348320136965</v>
      </c>
      <c r="AQ54" s="6">
        <f t="shared" si="7"/>
        <v>2</v>
      </c>
      <c r="AR54" s="6" t="s">
        <v>2</v>
      </c>
      <c r="AS54" s="6">
        <f t="shared" si="4"/>
        <v>0.27601843014310851</v>
      </c>
      <c r="AT54" s="6">
        <f t="shared" si="4"/>
        <v>0.411772635819249</v>
      </c>
      <c r="AU54" s="6">
        <f t="shared" si="4"/>
        <v>1.122883850755793</v>
      </c>
      <c r="AV54" s="6">
        <f t="shared" si="4"/>
        <v>1.2532361261667571</v>
      </c>
      <c r="AW54" s="7">
        <f t="shared" si="4"/>
        <v>0.24357058755288763</v>
      </c>
    </row>
    <row r="55" spans="1:49">
      <c r="A55" s="5" t="s">
        <v>4</v>
      </c>
      <c r="B55" s="6">
        <f t="shared" ref="B55:P55" si="8">2 * ((B4-B$49)/(B$50-B$49))</f>
        <v>1.5718802780743619</v>
      </c>
      <c r="C55" s="6">
        <f t="shared" si="8"/>
        <v>2</v>
      </c>
      <c r="D55" s="6">
        <f t="shared" si="8"/>
        <v>2</v>
      </c>
      <c r="E55" s="6">
        <f t="shared" si="8"/>
        <v>2</v>
      </c>
      <c r="F55" s="6">
        <f t="shared" si="8"/>
        <v>0.83870187575962107</v>
      </c>
      <c r="G55" s="6">
        <f t="shared" si="8"/>
        <v>1.8717393251605805</v>
      </c>
      <c r="H55" s="6">
        <f t="shared" si="8"/>
        <v>2</v>
      </c>
      <c r="I55" s="6">
        <f t="shared" si="8"/>
        <v>1.7346279309627188</v>
      </c>
      <c r="J55" s="6">
        <f t="shared" si="8"/>
        <v>1.4747792538755289</v>
      </c>
      <c r="K55" s="6">
        <f t="shared" si="8"/>
        <v>1.8244624093633843</v>
      </c>
      <c r="L55" s="6">
        <f t="shared" si="8"/>
        <v>1.4248346579821416</v>
      </c>
      <c r="M55" s="6">
        <f t="shared" si="8"/>
        <v>1.2166862671162515</v>
      </c>
      <c r="N55" s="6">
        <f t="shared" si="8"/>
        <v>0.68862471404911785</v>
      </c>
      <c r="O55" s="6">
        <f t="shared" si="8"/>
        <v>1.0878593540715262</v>
      </c>
      <c r="P55" s="6">
        <f t="shared" si="8"/>
        <v>0</v>
      </c>
      <c r="Q55" s="6" t="s">
        <v>2</v>
      </c>
      <c r="R55" s="6">
        <f t="shared" si="6"/>
        <v>2</v>
      </c>
      <c r="S55" s="6">
        <f t="shared" si="6"/>
        <v>1.2164970291844492</v>
      </c>
      <c r="T55" s="6">
        <f t="shared" si="6"/>
        <v>1.5449416070228523</v>
      </c>
      <c r="U55" s="6">
        <f t="shared" si="6"/>
        <v>2</v>
      </c>
      <c r="V55" s="6">
        <f t="shared" ref="V55:V95" si="9">2 * ((V4-V$49)/(V$50-V$49))</f>
        <v>0.88805803699723007</v>
      </c>
      <c r="W55" s="6">
        <f t="shared" ref="W55:AQ55" si="10">2 * ((W4-W$49)/(W$50-W$49))</f>
        <v>1.1263415892526638</v>
      </c>
      <c r="X55" s="6">
        <f t="shared" si="10"/>
        <v>1.1263415892526638</v>
      </c>
      <c r="Y55" s="6">
        <f t="shared" si="10"/>
        <v>2</v>
      </c>
      <c r="Z55" s="6">
        <f t="shared" si="10"/>
        <v>1.6704524382877173</v>
      </c>
      <c r="AA55" s="6">
        <f t="shared" si="10"/>
        <v>0.28772120300899862</v>
      </c>
      <c r="AB55" s="6">
        <f t="shared" si="10"/>
        <v>2</v>
      </c>
      <c r="AC55" s="6">
        <f t="shared" si="10"/>
        <v>2</v>
      </c>
      <c r="AD55" s="6">
        <f t="shared" si="10"/>
        <v>1.2030188552074141</v>
      </c>
      <c r="AE55" s="6">
        <f t="shared" si="10"/>
        <v>2</v>
      </c>
      <c r="AF55" s="6">
        <f t="shared" si="10"/>
        <v>0.78484977030828829</v>
      </c>
      <c r="AG55" s="6">
        <f t="shared" si="10"/>
        <v>1.1178178726998398</v>
      </c>
      <c r="AH55" s="6">
        <f t="shared" si="10"/>
        <v>1.3233317737366954</v>
      </c>
      <c r="AI55" s="6">
        <f t="shared" si="10"/>
        <v>2</v>
      </c>
      <c r="AJ55" s="6">
        <f t="shared" si="10"/>
        <v>0.99923261543450725</v>
      </c>
      <c r="AK55" s="6">
        <f t="shared" si="10"/>
        <v>0.88287571997892111</v>
      </c>
      <c r="AL55" s="6">
        <f t="shared" si="10"/>
        <v>1.8200795919348505</v>
      </c>
      <c r="AM55" s="6">
        <f t="shared" si="10"/>
        <v>0</v>
      </c>
      <c r="AN55" s="6">
        <f t="shared" si="10"/>
        <v>0.82201483963661992</v>
      </c>
      <c r="AO55" s="6">
        <f t="shared" si="10"/>
        <v>2</v>
      </c>
      <c r="AP55" s="6">
        <f t="shared" si="10"/>
        <v>1.1094800490571037</v>
      </c>
      <c r="AQ55" s="6">
        <f t="shared" si="10"/>
        <v>1.5612609926614744</v>
      </c>
      <c r="AR55" s="6">
        <f>2 * ((AR4-AR$49)/(AR$50-AR$49))</f>
        <v>1.6452677652531362</v>
      </c>
      <c r="AS55" s="6">
        <f t="shared" si="4"/>
        <v>0.86071008186911202</v>
      </c>
      <c r="AT55" s="6">
        <f t="shared" si="4"/>
        <v>1.6499910372662079</v>
      </c>
      <c r="AU55" s="6">
        <f t="shared" si="4"/>
        <v>0.9296495441422602</v>
      </c>
      <c r="AV55" s="6">
        <f t="shared" si="4"/>
        <v>0.41022259882181428</v>
      </c>
      <c r="AW55" s="7">
        <f t="shared" si="4"/>
        <v>1.4352328788928421</v>
      </c>
    </row>
    <row r="56" spans="1:49">
      <c r="A56" s="5" t="s">
        <v>5</v>
      </c>
      <c r="B56" s="6">
        <f t="shared" ref="B56:P56" si="11">2 * ((B5-B$49)/(B$50-B$49))</f>
        <v>1.4229592310214783</v>
      </c>
      <c r="C56" s="6">
        <f t="shared" si="11"/>
        <v>0.71608894223068376</v>
      </c>
      <c r="D56" s="6">
        <f t="shared" si="11"/>
        <v>0.89042922832696225</v>
      </c>
      <c r="E56" s="6">
        <f t="shared" si="11"/>
        <v>1.4035208921200397</v>
      </c>
      <c r="F56" s="6">
        <f t="shared" si="11"/>
        <v>0.5161939059885966</v>
      </c>
      <c r="G56" s="6">
        <f t="shared" si="11"/>
        <v>1.52368052561047</v>
      </c>
      <c r="H56" s="6">
        <f t="shared" si="11"/>
        <v>0.88501409869951531</v>
      </c>
      <c r="I56" s="6">
        <f t="shared" si="11"/>
        <v>1.448651417506547</v>
      </c>
      <c r="J56" s="6">
        <f t="shared" si="11"/>
        <v>1.7397478423894503</v>
      </c>
      <c r="K56" s="6">
        <f t="shared" si="11"/>
        <v>0.54343714089030237</v>
      </c>
      <c r="L56" s="6">
        <f t="shared" si="11"/>
        <v>1.2852831952666133</v>
      </c>
      <c r="M56" s="6">
        <f t="shared" si="11"/>
        <v>1.6564898539728554</v>
      </c>
      <c r="N56" s="6">
        <f t="shared" si="11"/>
        <v>1.4511042182877745</v>
      </c>
      <c r="O56" s="6">
        <f t="shared" si="11"/>
        <v>1.0903649255258028</v>
      </c>
      <c r="P56" s="6">
        <f t="shared" si="11"/>
        <v>0</v>
      </c>
      <c r="Q56" s="6" t="s">
        <v>2</v>
      </c>
      <c r="R56" s="6" t="s">
        <v>2</v>
      </c>
      <c r="S56" s="6" t="s">
        <v>2</v>
      </c>
      <c r="T56" s="6" t="s">
        <v>2</v>
      </c>
      <c r="U56" s="6">
        <f t="shared" ref="U56:U64" si="12">2 * ((U5-U$49)/(U$50-U$49))</f>
        <v>1.4503831490602876</v>
      </c>
      <c r="V56" s="6">
        <f t="shared" si="9"/>
        <v>1.4249260400752828</v>
      </c>
      <c r="W56" s="6">
        <f t="shared" ref="W56:AH56" si="13">2 * ((W5-W$49)/(W$50-W$49))</f>
        <v>1.1263415892526638</v>
      </c>
      <c r="X56" s="6">
        <f t="shared" si="13"/>
        <v>1.1263415892526638</v>
      </c>
      <c r="Y56" s="6">
        <f t="shared" si="13"/>
        <v>1.263959196377954</v>
      </c>
      <c r="Z56" s="6">
        <f t="shared" si="13"/>
        <v>1.3743540113280523</v>
      </c>
      <c r="AA56" s="6">
        <f t="shared" si="13"/>
        <v>1.6295855500130922</v>
      </c>
      <c r="AB56" s="6">
        <f t="shared" si="13"/>
        <v>1.3346722652693863</v>
      </c>
      <c r="AC56" s="6">
        <f t="shared" si="13"/>
        <v>0.82968766401015703</v>
      </c>
      <c r="AD56" s="6">
        <f t="shared" si="13"/>
        <v>1.7550142446941668</v>
      </c>
      <c r="AE56" s="6">
        <f t="shared" si="13"/>
        <v>1.5580645885491597</v>
      </c>
      <c r="AF56" s="6">
        <f t="shared" si="13"/>
        <v>0.62751330386507287</v>
      </c>
      <c r="AG56" s="6">
        <f t="shared" si="13"/>
        <v>0.74415807482467411</v>
      </c>
      <c r="AH56" s="6">
        <f t="shared" si="13"/>
        <v>1.7122722330277347</v>
      </c>
      <c r="AI56" s="6" t="s">
        <v>2</v>
      </c>
      <c r="AJ56" s="6" t="s">
        <v>2</v>
      </c>
      <c r="AK56" s="6">
        <f t="shared" ref="AK56:AQ64" si="14">2 * ((AK5-AK$49)/(AK$50-AK$49))</f>
        <v>1.3020384907884668</v>
      </c>
      <c r="AL56" s="6">
        <f t="shared" si="14"/>
        <v>1.6600107013882928</v>
      </c>
      <c r="AM56" s="6">
        <f t="shared" si="14"/>
        <v>0</v>
      </c>
      <c r="AN56" s="6">
        <f t="shared" si="14"/>
        <v>0.54205238172390835</v>
      </c>
      <c r="AO56" s="6">
        <f t="shared" si="14"/>
        <v>0.60353542444016661</v>
      </c>
      <c r="AP56" s="6">
        <f t="shared" si="14"/>
        <v>0.94774869435554654</v>
      </c>
      <c r="AQ56" s="6">
        <f t="shared" si="14"/>
        <v>1.0254979255330035</v>
      </c>
      <c r="AR56" s="6">
        <f>2 * ((AR5-AR$49)/(AR$50-AR$49))</f>
        <v>1.0597243841780515</v>
      </c>
      <c r="AS56" s="6">
        <f t="shared" si="4"/>
        <v>0.70244355786986157</v>
      </c>
      <c r="AT56" s="6">
        <f t="shared" si="4"/>
        <v>1.1526507950833131</v>
      </c>
      <c r="AU56" s="6">
        <f t="shared" si="4"/>
        <v>0.53429705577753184</v>
      </c>
      <c r="AV56" s="6">
        <f t="shared" si="4"/>
        <v>1.4961926860376795</v>
      </c>
      <c r="AW56" s="7">
        <f t="shared" si="4"/>
        <v>1.1501765042612575</v>
      </c>
    </row>
    <row r="57" spans="1:49">
      <c r="A57" s="5" t="s">
        <v>6</v>
      </c>
      <c r="B57" s="6">
        <f t="shared" ref="B57:P57" si="15">2 * ((B6-B$49)/(B$50-B$49))</f>
        <v>1.7298876276116542</v>
      </c>
      <c r="C57" s="6">
        <f t="shared" si="15"/>
        <v>1.7859523070539274</v>
      </c>
      <c r="D57" s="6">
        <f t="shared" si="15"/>
        <v>1.1985721920722154</v>
      </c>
      <c r="E57" s="6">
        <f t="shared" si="15"/>
        <v>1.4912289386479376</v>
      </c>
      <c r="F57" s="6">
        <f t="shared" si="15"/>
        <v>1.4623540138779463</v>
      </c>
      <c r="G57" s="6">
        <f t="shared" si="15"/>
        <v>1.7375109334434866</v>
      </c>
      <c r="H57" s="6">
        <f t="shared" si="15"/>
        <v>0.88501409869951531</v>
      </c>
      <c r="I57" s="6">
        <f t="shared" si="15"/>
        <v>1.2228652514870699</v>
      </c>
      <c r="J57" s="6">
        <f t="shared" si="15"/>
        <v>0.87353689440354687</v>
      </c>
      <c r="K57" s="6">
        <f t="shared" si="15"/>
        <v>1.6231248968366541</v>
      </c>
      <c r="L57" s="6">
        <f t="shared" si="15"/>
        <v>0.94253524332310479</v>
      </c>
      <c r="M57" s="6">
        <f t="shared" si="15"/>
        <v>1.5277170562153937</v>
      </c>
      <c r="N57" s="6">
        <f t="shared" si="15"/>
        <v>1.5286460882099822</v>
      </c>
      <c r="O57" s="6">
        <f t="shared" si="15"/>
        <v>1.0603840539844358</v>
      </c>
      <c r="P57" s="6">
        <f t="shared" si="15"/>
        <v>0</v>
      </c>
      <c r="Q57" s="6" t="s">
        <v>2</v>
      </c>
      <c r="R57" s="6">
        <f t="shared" ref="R57:T76" si="16">2 * ((R6-R$49)/(R$50-R$49))</f>
        <v>0.71084023744749825</v>
      </c>
      <c r="S57" s="6">
        <f t="shared" si="16"/>
        <v>1.6454512791237257</v>
      </c>
      <c r="T57" s="6">
        <f t="shared" si="16"/>
        <v>0.94619641899038232</v>
      </c>
      <c r="U57" s="6">
        <f t="shared" si="12"/>
        <v>1.7272221497576579</v>
      </c>
      <c r="V57" s="6">
        <f t="shared" si="9"/>
        <v>1.8719558017379856</v>
      </c>
      <c r="W57" s="6">
        <f t="shared" ref="W57:AH57" si="17">2 * ((W6-W$49)/(W$50-W$49))</f>
        <v>1.1263415892526638</v>
      </c>
      <c r="X57" s="6">
        <f t="shared" si="17"/>
        <v>1.1263415892526638</v>
      </c>
      <c r="Y57" s="6">
        <f t="shared" si="17"/>
        <v>1.7158105608344834</v>
      </c>
      <c r="Z57" s="6">
        <f t="shared" si="17"/>
        <v>1.3541367212989823</v>
      </c>
      <c r="AA57" s="6">
        <f t="shared" si="17"/>
        <v>1.0745902950442974</v>
      </c>
      <c r="AB57" s="6">
        <f t="shared" si="17"/>
        <v>1.8615409157826786</v>
      </c>
      <c r="AC57" s="6">
        <f t="shared" si="17"/>
        <v>1.0652842198302186</v>
      </c>
      <c r="AD57" s="6">
        <f t="shared" si="17"/>
        <v>1.2461938492868381</v>
      </c>
      <c r="AE57" s="6">
        <f t="shared" si="17"/>
        <v>1.622531476854896</v>
      </c>
      <c r="AF57" s="6">
        <f t="shared" si="17"/>
        <v>0.67593526448686536</v>
      </c>
      <c r="AG57" s="6">
        <f t="shared" si="17"/>
        <v>1.2055357842044383</v>
      </c>
      <c r="AH57" s="6">
        <f t="shared" si="17"/>
        <v>0.98478030660302218</v>
      </c>
      <c r="AI57" s="6">
        <f t="shared" ref="AI57:AJ64" si="18">2 * ((AI6-AI$49)/(AI$50-AI$49))</f>
        <v>1.3624133962632776</v>
      </c>
      <c r="AJ57" s="6">
        <f t="shared" si="18"/>
        <v>1.4779388314775572</v>
      </c>
      <c r="AK57" s="6">
        <f t="shared" si="14"/>
        <v>1.3020384907884668</v>
      </c>
      <c r="AL57" s="6">
        <f t="shared" si="14"/>
        <v>1.512046581732452</v>
      </c>
      <c r="AM57" s="6">
        <f t="shared" si="14"/>
        <v>0</v>
      </c>
      <c r="AN57" s="6">
        <f t="shared" si="14"/>
        <v>0.52226724402385494</v>
      </c>
      <c r="AO57" s="6">
        <f t="shared" si="14"/>
        <v>0.60353542444016661</v>
      </c>
      <c r="AP57" s="6">
        <f t="shared" si="14"/>
        <v>0.95309422902686469</v>
      </c>
      <c r="AQ57" s="6">
        <f t="shared" si="14"/>
        <v>1.0616347122511618</v>
      </c>
      <c r="AR57" s="6" t="s">
        <v>2</v>
      </c>
      <c r="AS57" s="6">
        <f t="shared" si="4"/>
        <v>0.50587451241678072</v>
      </c>
      <c r="AT57" s="6">
        <f t="shared" si="4"/>
        <v>1.0022231891420292</v>
      </c>
      <c r="AU57" s="6">
        <f t="shared" si="4"/>
        <v>1.0011391986263061</v>
      </c>
      <c r="AV57" s="6">
        <f t="shared" si="4"/>
        <v>1.4724166587783318</v>
      </c>
      <c r="AW57" s="7">
        <f t="shared" si="4"/>
        <v>0.80027219903349922</v>
      </c>
    </row>
    <row r="58" spans="1:49">
      <c r="A58" s="5" t="s">
        <v>7</v>
      </c>
      <c r="B58" s="6">
        <f t="shared" ref="B58:P58" si="19">2 * ((B7-B$49)/(B$50-B$49))</f>
        <v>0.22764647933541948</v>
      </c>
      <c r="C58" s="6">
        <f t="shared" si="19"/>
        <v>1.4024518427410861</v>
      </c>
      <c r="D58" s="6">
        <f t="shared" si="19"/>
        <v>1.027628491801313</v>
      </c>
      <c r="E58" s="6">
        <f t="shared" si="19"/>
        <v>1.3765517226456696</v>
      </c>
      <c r="F58" s="6">
        <f t="shared" si="19"/>
        <v>0.704214595573463</v>
      </c>
      <c r="G58" s="6">
        <f t="shared" si="19"/>
        <v>0.76665727910301895</v>
      </c>
      <c r="H58" s="6">
        <f t="shared" si="19"/>
        <v>0.88501409869951531</v>
      </c>
      <c r="I58" s="6">
        <f t="shared" si="19"/>
        <v>0</v>
      </c>
      <c r="J58" s="6">
        <f t="shared" si="19"/>
        <v>0.58778086872813406</v>
      </c>
      <c r="K58" s="6">
        <f t="shared" si="19"/>
        <v>0.769792738458001</v>
      </c>
      <c r="L58" s="6">
        <f t="shared" si="19"/>
        <v>1.2420521112375016</v>
      </c>
      <c r="M58" s="6">
        <f t="shared" si="19"/>
        <v>1.6031881557681222</v>
      </c>
      <c r="N58" s="6">
        <f t="shared" si="19"/>
        <v>0.15824957599281084</v>
      </c>
      <c r="O58" s="6">
        <f t="shared" si="19"/>
        <v>0.16906038364744047</v>
      </c>
      <c r="P58" s="6">
        <f t="shared" si="19"/>
        <v>0.66666666666666818</v>
      </c>
      <c r="Q58" s="6">
        <f t="shared" ref="Q58:Q65" si="20">2 * ((Q7-Q$49)/(Q$50-Q$49))</f>
        <v>0</v>
      </c>
      <c r="R58" s="6">
        <f t="shared" si="16"/>
        <v>1.0368595418928614</v>
      </c>
      <c r="S58" s="6">
        <f t="shared" si="16"/>
        <v>0.43029031117030597</v>
      </c>
      <c r="T58" s="6">
        <f t="shared" si="16"/>
        <v>2</v>
      </c>
      <c r="U58" s="6">
        <f t="shared" si="12"/>
        <v>1.1534627492054457</v>
      </c>
      <c r="V58" s="6">
        <f t="shared" si="9"/>
        <v>0</v>
      </c>
      <c r="W58" s="6">
        <f t="shared" ref="W58:AH58" si="21">2 * ((W7-W$49)/(W$50-W$49))</f>
        <v>0</v>
      </c>
      <c r="X58" s="6">
        <f t="shared" si="21"/>
        <v>1.1263415892526638</v>
      </c>
      <c r="Y58" s="6">
        <f t="shared" si="21"/>
        <v>0.8419489323747108</v>
      </c>
      <c r="Z58" s="6">
        <f t="shared" si="21"/>
        <v>0.58201179262911085</v>
      </c>
      <c r="AA58" s="6">
        <f t="shared" si="21"/>
        <v>1.6037449654537992</v>
      </c>
      <c r="AB58" s="6">
        <f t="shared" si="21"/>
        <v>0</v>
      </c>
      <c r="AC58" s="6">
        <f t="shared" si="21"/>
        <v>1.2719546071752623</v>
      </c>
      <c r="AD58" s="6">
        <f t="shared" si="21"/>
        <v>0.96779303550957874</v>
      </c>
      <c r="AE58" s="6">
        <f t="shared" si="21"/>
        <v>1.3093158981388193</v>
      </c>
      <c r="AF58" s="6">
        <f t="shared" si="21"/>
        <v>0.48724019827697623</v>
      </c>
      <c r="AG58" s="6">
        <f t="shared" si="21"/>
        <v>1.4969288903490989</v>
      </c>
      <c r="AH58" s="6">
        <f t="shared" si="21"/>
        <v>1.9298469495431394</v>
      </c>
      <c r="AI58" s="6">
        <f t="shared" si="18"/>
        <v>1.5905399765138339</v>
      </c>
      <c r="AJ58" s="6">
        <f t="shared" si="18"/>
        <v>1.0437742519878366</v>
      </c>
      <c r="AK58" s="6">
        <f t="shared" si="14"/>
        <v>0</v>
      </c>
      <c r="AL58" s="6">
        <f t="shared" si="14"/>
        <v>0.12903138928905217</v>
      </c>
      <c r="AM58" s="6">
        <f t="shared" si="14"/>
        <v>1.7227062322935716</v>
      </c>
      <c r="AN58" s="6">
        <f t="shared" si="14"/>
        <v>0.5773574284321491</v>
      </c>
      <c r="AO58" s="6">
        <f t="shared" si="14"/>
        <v>1.1263415892526467</v>
      </c>
      <c r="AP58" s="6">
        <f t="shared" si="14"/>
        <v>0.9315050212596655</v>
      </c>
      <c r="AQ58" s="6">
        <f t="shared" si="14"/>
        <v>0</v>
      </c>
      <c r="AR58" s="6">
        <f t="shared" ref="AR58:AR72" si="22">2 * ((AR7-AR$49)/(AR$50-AR$49))</f>
        <v>0.4870584052679382</v>
      </c>
      <c r="AS58" s="6">
        <f t="shared" si="4"/>
        <v>0</v>
      </c>
      <c r="AT58" s="6">
        <f t="shared" si="4"/>
        <v>1.4782866836589621</v>
      </c>
      <c r="AU58" s="6">
        <f t="shared" si="4"/>
        <v>0.57665712957352055</v>
      </c>
      <c r="AV58" s="6">
        <f t="shared" si="4"/>
        <v>1.6739603702411168</v>
      </c>
      <c r="AW58" s="7">
        <f t="shared" si="4"/>
        <v>1.3468573836009439</v>
      </c>
    </row>
    <row r="59" spans="1:49">
      <c r="A59" s="5" t="s">
        <v>8</v>
      </c>
      <c r="B59" s="6">
        <f t="shared" ref="B59:P59" si="23">2 * ((B8-B$49)/(B$50-B$49))</f>
        <v>0.89280360620441779</v>
      </c>
      <c r="C59" s="6">
        <f t="shared" si="23"/>
        <v>1.4817595979563505</v>
      </c>
      <c r="D59" s="6">
        <f t="shared" si="23"/>
        <v>1.1948630073161108</v>
      </c>
      <c r="E59" s="6">
        <f t="shared" si="23"/>
        <v>1.3233393834206202</v>
      </c>
      <c r="F59" s="6">
        <f t="shared" si="23"/>
        <v>0.84712964113027922</v>
      </c>
      <c r="G59" s="6">
        <f t="shared" si="23"/>
        <v>0.66883807814113072</v>
      </c>
      <c r="H59" s="6">
        <f t="shared" si="23"/>
        <v>0.48705840526794336</v>
      </c>
      <c r="I59" s="6">
        <f t="shared" si="23"/>
        <v>0.52408514279240415</v>
      </c>
      <c r="J59" s="6">
        <f t="shared" si="23"/>
        <v>0.15109298836855406</v>
      </c>
      <c r="K59" s="6">
        <f t="shared" si="23"/>
        <v>0.41252753561640931</v>
      </c>
      <c r="L59" s="6">
        <f t="shared" si="23"/>
        <v>0.91705288625690651</v>
      </c>
      <c r="M59" s="6">
        <f t="shared" si="23"/>
        <v>1.149637785739736</v>
      </c>
      <c r="N59" s="6">
        <f t="shared" si="23"/>
        <v>0.44116913841835786</v>
      </c>
      <c r="O59" s="6">
        <f t="shared" si="23"/>
        <v>0.26797319261836378</v>
      </c>
      <c r="P59" s="6">
        <f t="shared" si="23"/>
        <v>1.3333333333333364</v>
      </c>
      <c r="Q59" s="6">
        <f t="shared" si="20"/>
        <v>1.2618595071429044</v>
      </c>
      <c r="R59" s="6">
        <f t="shared" si="16"/>
        <v>1.0144171349855315</v>
      </c>
      <c r="S59" s="6">
        <f t="shared" si="16"/>
        <v>1.0189473579563231</v>
      </c>
      <c r="T59" s="6">
        <f t="shared" si="16"/>
        <v>1.2424378774135543</v>
      </c>
      <c r="U59" s="6">
        <f t="shared" si="12"/>
        <v>1.5027832776130314</v>
      </c>
      <c r="V59" s="6">
        <f t="shared" si="9"/>
        <v>0.73160177954148975</v>
      </c>
      <c r="W59" s="6">
        <f t="shared" ref="W59:AH59" si="24">2 * ((W8-W$49)/(W$50-W$49))</f>
        <v>1.1263415892526638</v>
      </c>
      <c r="X59" s="6">
        <f t="shared" si="24"/>
        <v>1.1263415892526638</v>
      </c>
      <c r="Y59" s="6">
        <f t="shared" si="24"/>
        <v>1.0728347840585462</v>
      </c>
      <c r="Z59" s="6">
        <f t="shared" si="24"/>
        <v>1.5634096506038697</v>
      </c>
      <c r="AA59" s="6">
        <f t="shared" si="24"/>
        <v>1.13395835171975</v>
      </c>
      <c r="AB59" s="6">
        <f t="shared" si="24"/>
        <v>0.77451152828538972</v>
      </c>
      <c r="AC59" s="6">
        <f t="shared" si="24"/>
        <v>1.4197586872790982</v>
      </c>
      <c r="AD59" s="6">
        <f t="shared" si="24"/>
        <v>1.7344131304217647</v>
      </c>
      <c r="AE59" s="6">
        <f t="shared" si="24"/>
        <v>0.9422463528735916</v>
      </c>
      <c r="AF59" s="6">
        <f t="shared" si="24"/>
        <v>0.69440594079224538</v>
      </c>
      <c r="AG59" s="6">
        <f t="shared" si="24"/>
        <v>1.2387510485180964</v>
      </c>
      <c r="AH59" s="6">
        <f t="shared" si="24"/>
        <v>1.786023046758942</v>
      </c>
      <c r="AI59" s="6">
        <f t="shared" si="18"/>
        <v>1.6157729325878603</v>
      </c>
      <c r="AJ59" s="6">
        <f t="shared" si="18"/>
        <v>1.4438382942746937</v>
      </c>
      <c r="AK59" s="6">
        <f t="shared" si="14"/>
        <v>0.17903488054146915</v>
      </c>
      <c r="AL59" s="6">
        <f t="shared" si="14"/>
        <v>0.92581897630007337</v>
      </c>
      <c r="AM59" s="6">
        <f t="shared" si="14"/>
        <v>0.86135311614678578</v>
      </c>
      <c r="AN59" s="6">
        <f t="shared" si="14"/>
        <v>0.54337109720494914</v>
      </c>
      <c r="AO59" s="6">
        <f t="shared" si="14"/>
        <v>0</v>
      </c>
      <c r="AP59" s="6">
        <f t="shared" si="14"/>
        <v>0.31400556523401091</v>
      </c>
      <c r="AQ59" s="6">
        <f t="shared" si="14"/>
        <v>0.70796178285883937</v>
      </c>
      <c r="AR59" s="6">
        <f t="shared" si="22"/>
        <v>0.88501409869952719</v>
      </c>
      <c r="AS59" s="6">
        <f t="shared" si="4"/>
        <v>0.18289477372991259</v>
      </c>
      <c r="AT59" s="6">
        <f t="shared" si="4"/>
        <v>0.99300934110485095</v>
      </c>
      <c r="AU59" s="6">
        <f t="shared" si="4"/>
        <v>0.58231403196462206</v>
      </c>
      <c r="AV59" s="6">
        <f t="shared" si="4"/>
        <v>1.4195233102778935</v>
      </c>
      <c r="AW59" s="7">
        <f t="shared" si="4"/>
        <v>0.78844477361467058</v>
      </c>
    </row>
    <row r="60" spans="1:49">
      <c r="A60" s="5" t="s">
        <v>9</v>
      </c>
      <c r="B60" s="6">
        <f t="shared" ref="B60:P60" si="25">2 * ((B9-B$49)/(B$50-B$49))</f>
        <v>2</v>
      </c>
      <c r="C60" s="6">
        <f t="shared" si="25"/>
        <v>0.75572960359608865</v>
      </c>
      <c r="D60" s="6">
        <f t="shared" si="25"/>
        <v>0.85366780350767113</v>
      </c>
      <c r="E60" s="6">
        <f t="shared" si="25"/>
        <v>0.91849756649512659</v>
      </c>
      <c r="F60" s="6">
        <f t="shared" si="25"/>
        <v>0.91492663091451876</v>
      </c>
      <c r="G60" s="6">
        <f t="shared" si="25"/>
        <v>1.3717828191438792</v>
      </c>
      <c r="H60" s="6">
        <f t="shared" si="25"/>
        <v>0.48705840526794336</v>
      </c>
      <c r="I60" s="6">
        <f t="shared" si="25"/>
        <v>0.39551604234005761</v>
      </c>
      <c r="J60" s="6">
        <f t="shared" si="25"/>
        <v>0.27995808100771719</v>
      </c>
      <c r="K60" s="6">
        <f t="shared" si="25"/>
        <v>0.15604282102783515</v>
      </c>
      <c r="L60" s="6">
        <f t="shared" si="25"/>
        <v>1.1032973897071423</v>
      </c>
      <c r="M60" s="6">
        <f t="shared" si="25"/>
        <v>0.72247935389518159</v>
      </c>
      <c r="N60" s="6">
        <f t="shared" si="25"/>
        <v>0.15824957599281084</v>
      </c>
      <c r="O60" s="6">
        <f t="shared" si="25"/>
        <v>0</v>
      </c>
      <c r="P60" s="6">
        <f t="shared" si="25"/>
        <v>1.5479520632582457</v>
      </c>
      <c r="Q60" s="6">
        <f t="shared" si="20"/>
        <v>2</v>
      </c>
      <c r="R60" s="6">
        <f t="shared" si="16"/>
        <v>0.86379699096986118</v>
      </c>
      <c r="S60" s="6">
        <f t="shared" si="16"/>
        <v>7.4151549994360091E-2</v>
      </c>
      <c r="T60" s="6">
        <f t="shared" si="16"/>
        <v>1.5091395940261132</v>
      </c>
      <c r="U60" s="6">
        <f t="shared" si="12"/>
        <v>0.91044231723739244</v>
      </c>
      <c r="V60" s="6">
        <f t="shared" si="9"/>
        <v>1.6046126090790769</v>
      </c>
      <c r="W60" s="6">
        <f t="shared" ref="W60:AH60" si="26">2 * ((W9-W$49)/(W$50-W$49))</f>
        <v>1.1263415892526638</v>
      </c>
      <c r="X60" s="6">
        <f t="shared" si="26"/>
        <v>1.1263415892526638</v>
      </c>
      <c r="Y60" s="6">
        <f t="shared" si="26"/>
        <v>1.4906726868563582</v>
      </c>
      <c r="Z60" s="6">
        <f t="shared" si="26"/>
        <v>1.8136939644689858</v>
      </c>
      <c r="AA60" s="6">
        <f t="shared" si="26"/>
        <v>0.75824039287841682</v>
      </c>
      <c r="AB60" s="6">
        <f t="shared" si="26"/>
        <v>1.8384846135961326</v>
      </c>
      <c r="AC60" s="6">
        <f t="shared" si="26"/>
        <v>0.72775419899132232</v>
      </c>
      <c r="AD60" s="6">
        <f t="shared" si="26"/>
        <v>9.1427251891408171E-2</v>
      </c>
      <c r="AE60" s="6">
        <f t="shared" si="26"/>
        <v>0.97918610090566005</v>
      </c>
      <c r="AF60" s="6">
        <f t="shared" si="26"/>
        <v>0.74047589574861694</v>
      </c>
      <c r="AG60" s="6">
        <f t="shared" si="26"/>
        <v>1.1758474326484627</v>
      </c>
      <c r="AH60" s="6">
        <f t="shared" si="26"/>
        <v>1.7122722330277347</v>
      </c>
      <c r="AI60" s="6">
        <f t="shared" si="18"/>
        <v>1.469867337683749</v>
      </c>
      <c r="AJ60" s="6">
        <f t="shared" si="18"/>
        <v>0.20856128129712237</v>
      </c>
      <c r="AK60" s="6">
        <f t="shared" si="14"/>
        <v>0.17903488054146915</v>
      </c>
      <c r="AL60" s="6">
        <f t="shared" si="14"/>
        <v>1.1829288581178463</v>
      </c>
      <c r="AM60" s="6">
        <f t="shared" si="14"/>
        <v>0.86135311614678578</v>
      </c>
      <c r="AN60" s="6">
        <f t="shared" si="14"/>
        <v>0.77879072343752642</v>
      </c>
      <c r="AO60" s="6">
        <f t="shared" si="14"/>
        <v>1.1263415892526467</v>
      </c>
      <c r="AP60" s="6">
        <f t="shared" si="14"/>
        <v>0.21886348969991284</v>
      </c>
      <c r="AQ60" s="6">
        <f t="shared" si="14"/>
        <v>1.0263098749467006</v>
      </c>
      <c r="AR60" s="6">
        <f t="shared" si="22"/>
        <v>1.2214808432925972</v>
      </c>
      <c r="AS60" s="6">
        <f t="shared" si="4"/>
        <v>0.1804102196094472</v>
      </c>
      <c r="AT60" s="6">
        <f t="shared" si="4"/>
        <v>1.352156610864873</v>
      </c>
      <c r="AU60" s="6">
        <f t="shared" si="4"/>
        <v>0</v>
      </c>
      <c r="AV60" s="6">
        <f t="shared" si="4"/>
        <v>0</v>
      </c>
      <c r="AW60" s="7">
        <f t="shared" si="4"/>
        <v>0.80027219903349922</v>
      </c>
    </row>
    <row r="61" spans="1:49">
      <c r="A61" s="5" t="s">
        <v>10</v>
      </c>
      <c r="B61" s="6">
        <f t="shared" ref="B61:E80" si="27">2 * ((B10-B$49)/(B$50-B$49))</f>
        <v>1.122838189896942</v>
      </c>
      <c r="C61" s="6">
        <f t="shared" si="27"/>
        <v>0.44699197503106392</v>
      </c>
      <c r="D61" s="6">
        <f t="shared" si="27"/>
        <v>0.48036646912920761</v>
      </c>
      <c r="E61" s="6">
        <f t="shared" si="27"/>
        <v>1.4641218729034382</v>
      </c>
      <c r="F61" s="6" t="s">
        <v>2</v>
      </c>
      <c r="G61" s="6">
        <f t="shared" ref="G61:P61" si="28">2 * ((G10-G$49)/(G$50-G$49))</f>
        <v>1.3717828191438792</v>
      </c>
      <c r="H61" s="6">
        <f t="shared" si="28"/>
        <v>1.2214808432926101</v>
      </c>
      <c r="I61" s="6">
        <f t="shared" si="28"/>
        <v>1.02563761951372</v>
      </c>
      <c r="J61" s="6">
        <f t="shared" si="28"/>
        <v>0.98672432210737182</v>
      </c>
      <c r="K61" s="6">
        <f t="shared" si="28"/>
        <v>1.1133986040718722</v>
      </c>
      <c r="L61" s="6">
        <f t="shared" si="28"/>
        <v>0.83368578591434572</v>
      </c>
      <c r="M61" s="6">
        <f t="shared" si="28"/>
        <v>1.1404969600097852</v>
      </c>
      <c r="N61" s="6">
        <f t="shared" si="28"/>
        <v>0.44116913841835786</v>
      </c>
      <c r="O61" s="6">
        <f t="shared" si="28"/>
        <v>0.53287748771173915</v>
      </c>
      <c r="P61" s="6">
        <f t="shared" si="28"/>
        <v>1.0566416671474312</v>
      </c>
      <c r="Q61" s="6">
        <f t="shared" si="20"/>
        <v>0.73814049285707695</v>
      </c>
      <c r="R61" s="6">
        <f t="shared" si="16"/>
        <v>1.4077282079563609</v>
      </c>
      <c r="S61" s="6">
        <f t="shared" si="16"/>
        <v>0.88287181022468231</v>
      </c>
      <c r="T61" s="6">
        <f t="shared" si="16"/>
        <v>1.4047221910408891</v>
      </c>
      <c r="U61" s="6">
        <f t="shared" si="12"/>
        <v>0.37400516500987507</v>
      </c>
      <c r="V61" s="6">
        <f t="shared" si="9"/>
        <v>0.92368109175793722</v>
      </c>
      <c r="W61" s="6">
        <f t="shared" ref="W61:AH61" si="29">2 * ((W10-W$49)/(W$50-W$49))</f>
        <v>0</v>
      </c>
      <c r="X61" s="6">
        <f t="shared" si="29"/>
        <v>1.1263415892526638</v>
      </c>
      <c r="Y61" s="6">
        <f t="shared" si="29"/>
        <v>1.005763106448857</v>
      </c>
      <c r="Z61" s="6">
        <f t="shared" si="29"/>
        <v>2</v>
      </c>
      <c r="AA61" s="6">
        <f t="shared" si="29"/>
        <v>1.1127572075375516</v>
      </c>
      <c r="AB61" s="6">
        <f t="shared" si="29"/>
        <v>0.95173574032630193</v>
      </c>
      <c r="AC61" s="6">
        <f t="shared" si="29"/>
        <v>0.87926314236420955</v>
      </c>
      <c r="AD61" s="6">
        <f t="shared" si="29"/>
        <v>0.84007645752984428</v>
      </c>
      <c r="AE61" s="6">
        <f t="shared" si="29"/>
        <v>1.2515423514336512</v>
      </c>
      <c r="AF61" s="6">
        <f t="shared" si="29"/>
        <v>1.161750340543547</v>
      </c>
      <c r="AG61" s="6">
        <f t="shared" si="29"/>
        <v>1.4626753725867998</v>
      </c>
      <c r="AH61" s="6">
        <f t="shared" si="29"/>
        <v>1.858534292160049</v>
      </c>
      <c r="AI61" s="6">
        <f t="shared" si="18"/>
        <v>0.91665177878049087</v>
      </c>
      <c r="AJ61" s="6">
        <f t="shared" si="18"/>
        <v>1.1174360012883298</v>
      </c>
      <c r="AK61" s="6">
        <f t="shared" si="14"/>
        <v>0.17903488054146915</v>
      </c>
      <c r="AL61" s="6">
        <f t="shared" si="14"/>
        <v>0.77567104641040729</v>
      </c>
      <c r="AM61" s="6">
        <f t="shared" si="14"/>
        <v>1.3652123889719587</v>
      </c>
      <c r="AN61" s="6">
        <f t="shared" si="14"/>
        <v>0.64125423668042281</v>
      </c>
      <c r="AO61" s="6">
        <f t="shared" si="14"/>
        <v>0.60353542444016661</v>
      </c>
      <c r="AP61" s="6">
        <f t="shared" si="14"/>
        <v>0</v>
      </c>
      <c r="AQ61" s="6">
        <f t="shared" si="14"/>
        <v>1.2613669111422745</v>
      </c>
      <c r="AR61" s="6">
        <f t="shared" si="22"/>
        <v>1.2214808432925972</v>
      </c>
      <c r="AS61" s="6">
        <f t="shared" si="4"/>
        <v>0.31278682446120781</v>
      </c>
      <c r="AT61" s="6">
        <f t="shared" si="4"/>
        <v>0.76843902823467203</v>
      </c>
      <c r="AU61" s="6">
        <f t="shared" si="4"/>
        <v>0.54539242163284685</v>
      </c>
      <c r="AV61" s="6">
        <f t="shared" si="4"/>
        <v>1.1183953206417625</v>
      </c>
      <c r="AW61" s="7">
        <f t="shared" si="4"/>
        <v>0.45879924424983748</v>
      </c>
    </row>
    <row r="62" spans="1:49">
      <c r="A62" s="5" t="s">
        <v>11</v>
      </c>
      <c r="B62" s="6">
        <f t="shared" si="27"/>
        <v>0.47560683118855462</v>
      </c>
      <c r="C62" s="6">
        <f t="shared" si="27"/>
        <v>0.75740327858963286</v>
      </c>
      <c r="D62" s="6">
        <f t="shared" si="27"/>
        <v>0.2142276561705321</v>
      </c>
      <c r="E62" s="6">
        <f t="shared" si="27"/>
        <v>0.67615342083919971</v>
      </c>
      <c r="F62" s="6">
        <f t="shared" ref="F62:F94" si="30">2 * ((F11-F$49)/(F$50-F$49))</f>
        <v>1.0889649102250736</v>
      </c>
      <c r="G62" s="6">
        <f t="shared" ref="G62:P62" si="31">2 * ((G11-G$49)/(G$50-G$49))</f>
        <v>1.3717828191438792</v>
      </c>
      <c r="H62" s="6">
        <f t="shared" si="31"/>
        <v>0.88501409869951531</v>
      </c>
      <c r="I62" s="6">
        <f t="shared" si="31"/>
        <v>0.7169450210517363</v>
      </c>
      <c r="J62" s="6">
        <f t="shared" si="31"/>
        <v>1.1257821215980808</v>
      </c>
      <c r="K62" s="6">
        <f t="shared" si="31"/>
        <v>0</v>
      </c>
      <c r="L62" s="6">
        <f t="shared" si="31"/>
        <v>0.58560615796800741</v>
      </c>
      <c r="M62" s="6">
        <f t="shared" si="31"/>
        <v>1.3284134630098003</v>
      </c>
      <c r="N62" s="6">
        <f t="shared" si="31"/>
        <v>0.44116913841835786</v>
      </c>
      <c r="O62" s="6">
        <f t="shared" si="31"/>
        <v>2</v>
      </c>
      <c r="P62" s="6">
        <f t="shared" si="31"/>
        <v>1.0566416671474312</v>
      </c>
      <c r="Q62" s="6">
        <f t="shared" si="20"/>
        <v>0.40622802715002504</v>
      </c>
      <c r="R62" s="6">
        <f t="shared" si="16"/>
        <v>1.3553744385226758</v>
      </c>
      <c r="S62" s="6">
        <f t="shared" si="16"/>
        <v>1.2030902360048445</v>
      </c>
      <c r="T62" s="6">
        <f t="shared" si="16"/>
        <v>0.611298762962455</v>
      </c>
      <c r="U62" s="6">
        <f t="shared" si="12"/>
        <v>1.8416823523912849</v>
      </c>
      <c r="V62" s="6">
        <f t="shared" si="9"/>
        <v>0.9906454710197159</v>
      </c>
      <c r="W62" s="6">
        <f t="shared" ref="W62:AH62" si="32">2 * ((W11-W$49)/(W$50-W$49))</f>
        <v>1.1263415892526638</v>
      </c>
      <c r="X62" s="6">
        <f t="shared" si="32"/>
        <v>1.1263415892526638</v>
      </c>
      <c r="Y62" s="6">
        <f t="shared" si="32"/>
        <v>1.1723305326710862</v>
      </c>
      <c r="Z62" s="6">
        <f t="shared" si="32"/>
        <v>0.5019253397990433</v>
      </c>
      <c r="AA62" s="6">
        <f t="shared" si="32"/>
        <v>1.43486219376902</v>
      </c>
      <c r="AB62" s="6">
        <f t="shared" si="32"/>
        <v>0.24011633124127685</v>
      </c>
      <c r="AC62" s="6">
        <f t="shared" si="32"/>
        <v>1.4091745394176636</v>
      </c>
      <c r="AD62" s="6">
        <f t="shared" si="32"/>
        <v>1.2832112586312532</v>
      </c>
      <c r="AE62" s="6">
        <f t="shared" si="32"/>
        <v>1.497171582638182</v>
      </c>
      <c r="AF62" s="6">
        <f t="shared" si="32"/>
        <v>0.89100315063955704</v>
      </c>
      <c r="AG62" s="6">
        <f t="shared" si="32"/>
        <v>1.4004438921293263</v>
      </c>
      <c r="AH62" s="6">
        <f t="shared" si="32"/>
        <v>1.858534292160049</v>
      </c>
      <c r="AI62" s="6">
        <f t="shared" si="18"/>
        <v>1.5726503438212913</v>
      </c>
      <c r="AJ62" s="6">
        <f t="shared" si="18"/>
        <v>1.0873846474010207</v>
      </c>
      <c r="AK62" s="6">
        <f t="shared" si="14"/>
        <v>0.34248092079728143</v>
      </c>
      <c r="AL62" s="6">
        <f t="shared" si="14"/>
        <v>1.0191031213689512</v>
      </c>
      <c r="AM62" s="6">
        <f t="shared" si="14"/>
        <v>1.7227062322935716</v>
      </c>
      <c r="AN62" s="6">
        <f t="shared" si="14"/>
        <v>0.43725507484538695</v>
      </c>
      <c r="AO62" s="6">
        <f t="shared" si="14"/>
        <v>0.60353542444016661</v>
      </c>
      <c r="AP62" s="6">
        <f t="shared" si="14"/>
        <v>1.1304047073949461</v>
      </c>
      <c r="AQ62" s="6">
        <f t="shared" si="14"/>
        <v>0.43072791667824339</v>
      </c>
      <c r="AR62" s="6">
        <f t="shared" si="22"/>
        <v>1.3720725039674655</v>
      </c>
      <c r="AS62" s="6">
        <f t="shared" si="4"/>
        <v>0.69476596600582596</v>
      </c>
      <c r="AT62" s="6">
        <f t="shared" si="4"/>
        <v>1.3539854033736898</v>
      </c>
      <c r="AU62" s="6">
        <f t="shared" si="4"/>
        <v>0.5284345905427027</v>
      </c>
      <c r="AV62" s="6">
        <f t="shared" si="4"/>
        <v>1.7998761399807812</v>
      </c>
      <c r="AW62" s="7">
        <f t="shared" si="4"/>
        <v>1.1564253851226125</v>
      </c>
    </row>
    <row r="63" spans="1:49">
      <c r="A63" s="5" t="s">
        <v>12</v>
      </c>
      <c r="B63" s="6">
        <f t="shared" si="27"/>
        <v>0.54347384071184224</v>
      </c>
      <c r="C63" s="6">
        <f t="shared" si="27"/>
        <v>1.1587761308459406</v>
      </c>
      <c r="D63" s="6">
        <f t="shared" si="27"/>
        <v>0.79091288064358001</v>
      </c>
      <c r="E63" s="6">
        <f t="shared" si="27"/>
        <v>1.2348543532197385</v>
      </c>
      <c r="F63" s="6">
        <f t="shared" si="30"/>
        <v>1.0469534748541891</v>
      </c>
      <c r="G63" s="6">
        <f t="shared" ref="G63:P63" si="33">2 * ((G12-G$49)/(G$50-G$49))</f>
        <v>1.4487311147731461</v>
      </c>
      <c r="H63" s="6">
        <f t="shared" si="33"/>
        <v>0.88501409869951531</v>
      </c>
      <c r="I63" s="6">
        <f t="shared" si="33"/>
        <v>0.78819749186743204</v>
      </c>
      <c r="J63" s="6">
        <f t="shared" si="33"/>
        <v>0.51350159152404495</v>
      </c>
      <c r="K63" s="6">
        <f t="shared" si="33"/>
        <v>0.725299458383178</v>
      </c>
      <c r="L63" s="6">
        <f t="shared" si="33"/>
        <v>0</v>
      </c>
      <c r="M63" s="6">
        <f t="shared" si="33"/>
        <v>1.4175584716248404</v>
      </c>
      <c r="N63" s="6">
        <f t="shared" si="33"/>
        <v>0.15824957599281084</v>
      </c>
      <c r="O63" s="6">
        <f t="shared" si="33"/>
        <v>0.31768955685825889</v>
      </c>
      <c r="P63" s="6">
        <f t="shared" si="33"/>
        <v>1.3333333333333364</v>
      </c>
      <c r="Q63" s="6">
        <f t="shared" si="20"/>
        <v>1.2618595071429044</v>
      </c>
      <c r="R63" s="6">
        <f t="shared" si="16"/>
        <v>1.2679273126098316</v>
      </c>
      <c r="S63" s="6">
        <f t="shared" si="16"/>
        <v>0.91633848767288895</v>
      </c>
      <c r="T63" s="6">
        <f t="shared" si="16"/>
        <v>1.4976067972809184</v>
      </c>
      <c r="U63" s="6">
        <f t="shared" si="12"/>
        <v>0.92853661816285749</v>
      </c>
      <c r="V63" s="6">
        <f t="shared" si="9"/>
        <v>0.58420241265168649</v>
      </c>
      <c r="W63" s="6">
        <f t="shared" ref="W63:AH63" si="34">2 * ((W12-W$49)/(W$50-W$49))</f>
        <v>1.1263415892526638</v>
      </c>
      <c r="X63" s="6">
        <f t="shared" si="34"/>
        <v>0</v>
      </c>
      <c r="Y63" s="6">
        <f t="shared" si="34"/>
        <v>1.1976524600341936</v>
      </c>
      <c r="Z63" s="6">
        <f t="shared" si="34"/>
        <v>0.24374752726859505</v>
      </c>
      <c r="AA63" s="6">
        <f t="shared" si="34"/>
        <v>1.4451940617363634</v>
      </c>
      <c r="AB63" s="6">
        <f t="shared" si="34"/>
        <v>0.37682043964878481</v>
      </c>
      <c r="AC63" s="6">
        <f t="shared" si="34"/>
        <v>1.2503655008635037</v>
      </c>
      <c r="AD63" s="6">
        <f t="shared" si="34"/>
        <v>1.3921801092194424</v>
      </c>
      <c r="AE63" s="6">
        <f t="shared" si="34"/>
        <v>1.6100175600810218</v>
      </c>
      <c r="AF63" s="6">
        <f t="shared" si="34"/>
        <v>0.95294439719097024</v>
      </c>
      <c r="AG63" s="6">
        <f t="shared" si="34"/>
        <v>1.275296204948593</v>
      </c>
      <c r="AH63" s="6">
        <f t="shared" si="34"/>
        <v>2</v>
      </c>
      <c r="AI63" s="6">
        <f t="shared" si="18"/>
        <v>1.6033482896823372</v>
      </c>
      <c r="AJ63" s="6">
        <f t="shared" si="18"/>
        <v>1.0875403840865849</v>
      </c>
      <c r="AK63" s="6">
        <f t="shared" si="14"/>
        <v>0</v>
      </c>
      <c r="AL63" s="6">
        <f t="shared" si="14"/>
        <v>0.62015151237289934</v>
      </c>
      <c r="AM63" s="6">
        <f t="shared" si="14"/>
        <v>1.7227062322935716</v>
      </c>
      <c r="AN63" s="6">
        <f t="shared" si="14"/>
        <v>0.44698475885596556</v>
      </c>
      <c r="AO63" s="6">
        <f t="shared" si="14"/>
        <v>0.60353542444016661</v>
      </c>
      <c r="AP63" s="6">
        <f t="shared" si="14"/>
        <v>0.73315184519177568</v>
      </c>
      <c r="AQ63" s="6">
        <f t="shared" si="14"/>
        <v>0.34928749589831576</v>
      </c>
      <c r="AR63" s="6">
        <f t="shared" si="22"/>
        <v>0.88501409869952719</v>
      </c>
      <c r="AS63" s="6">
        <f t="shared" si="4"/>
        <v>7.9328421263535509E-2</v>
      </c>
      <c r="AT63" s="6">
        <f t="shared" si="4"/>
        <v>1.1953281430478748</v>
      </c>
      <c r="AU63" s="6">
        <f t="shared" si="4"/>
        <v>0.55134731907448553</v>
      </c>
      <c r="AV63" s="6">
        <f t="shared" si="4"/>
        <v>1.6513864228268176</v>
      </c>
      <c r="AW63" s="7">
        <f t="shared" si="4"/>
        <v>1.0665513493896923</v>
      </c>
    </row>
    <row r="64" spans="1:49">
      <c r="A64" s="5" t="s">
        <v>13</v>
      </c>
      <c r="B64" s="6">
        <f t="shared" si="27"/>
        <v>0.65512472406292488</v>
      </c>
      <c r="C64" s="6">
        <f t="shared" si="27"/>
        <v>0.90757856760414812</v>
      </c>
      <c r="D64" s="6">
        <f t="shared" si="27"/>
        <v>0.44495721041733649</v>
      </c>
      <c r="E64" s="6">
        <f t="shared" si="27"/>
        <v>1.1068144109149463</v>
      </c>
      <c r="F64" s="6">
        <f t="shared" si="30"/>
        <v>1.799653187791733</v>
      </c>
      <c r="G64" s="6">
        <f t="shared" ref="G64:P64" si="35">2 * ((G13-G$49)/(G$50-G$49))</f>
        <v>0.24058846743544834</v>
      </c>
      <c r="H64" s="6">
        <f t="shared" si="35"/>
        <v>0.88501409869951531</v>
      </c>
      <c r="I64" s="6">
        <f t="shared" si="35"/>
        <v>0.63794909982336845</v>
      </c>
      <c r="J64" s="6">
        <f t="shared" si="35"/>
        <v>0.49252635594497846</v>
      </c>
      <c r="K64" s="6">
        <f t="shared" si="35"/>
        <v>0.97862791903669621</v>
      </c>
      <c r="L64" s="6">
        <f t="shared" si="35"/>
        <v>0.73385311805759479</v>
      </c>
      <c r="M64" s="6">
        <f t="shared" si="35"/>
        <v>0.93103317589114154</v>
      </c>
      <c r="N64" s="6">
        <f t="shared" si="35"/>
        <v>0.30476579854298158</v>
      </c>
      <c r="O64" s="6">
        <f t="shared" si="35"/>
        <v>0.22621187834275297</v>
      </c>
      <c r="P64" s="6">
        <f t="shared" si="35"/>
        <v>1.0566416671474312</v>
      </c>
      <c r="Q64" s="6">
        <f t="shared" si="20"/>
        <v>0.73814049285707695</v>
      </c>
      <c r="R64" s="6">
        <f t="shared" si="16"/>
        <v>1.3064265371301316</v>
      </c>
      <c r="S64" s="6">
        <f t="shared" si="16"/>
        <v>0.9961789350901834</v>
      </c>
      <c r="T64" s="6">
        <f t="shared" si="16"/>
        <v>1.2492016443201337</v>
      </c>
      <c r="U64" s="6">
        <f t="shared" si="12"/>
        <v>1.1609442011892726</v>
      </c>
      <c r="V64" s="6">
        <f t="shared" si="9"/>
        <v>0.69470586921523392</v>
      </c>
      <c r="W64" s="6">
        <f t="shared" ref="W64:AH64" si="36">2 * ((W13-W$49)/(W$50-W$49))</f>
        <v>1.1263415892526638</v>
      </c>
      <c r="X64" s="6">
        <f t="shared" si="36"/>
        <v>1.1263415892526638</v>
      </c>
      <c r="Y64" s="6">
        <f t="shared" si="36"/>
        <v>1.0283193051318675</v>
      </c>
      <c r="Z64" s="6">
        <f t="shared" si="36"/>
        <v>1.3844396239661618</v>
      </c>
      <c r="AA64" s="6">
        <f t="shared" si="36"/>
        <v>1.1310560089054431</v>
      </c>
      <c r="AB64" s="6">
        <f t="shared" si="36"/>
        <v>0.45290489841448894</v>
      </c>
      <c r="AC64" s="6">
        <f t="shared" si="36"/>
        <v>1.514189784430729</v>
      </c>
      <c r="AD64" s="6">
        <f t="shared" si="36"/>
        <v>2</v>
      </c>
      <c r="AE64" s="6">
        <f t="shared" si="36"/>
        <v>1.1895239041184849</v>
      </c>
      <c r="AF64" s="6">
        <f t="shared" si="36"/>
        <v>0.43543731964537824</v>
      </c>
      <c r="AG64" s="6">
        <f t="shared" si="36"/>
        <v>1.2077490625740872</v>
      </c>
      <c r="AH64" s="6">
        <f t="shared" si="36"/>
        <v>1.4831395819654962</v>
      </c>
      <c r="AI64" s="6">
        <f t="shared" si="18"/>
        <v>1.8856459128626937</v>
      </c>
      <c r="AJ64" s="6">
        <f t="shared" si="18"/>
        <v>0.95590883965299744</v>
      </c>
      <c r="AK64" s="6">
        <f t="shared" si="14"/>
        <v>0.17903488054146915</v>
      </c>
      <c r="AL64" s="6">
        <f t="shared" si="14"/>
        <v>1.0231833996313764</v>
      </c>
      <c r="AM64" s="6">
        <f t="shared" si="14"/>
        <v>1.3652123889719587</v>
      </c>
      <c r="AN64" s="6">
        <f t="shared" si="14"/>
        <v>0.63378032205799995</v>
      </c>
      <c r="AO64" s="6">
        <f t="shared" si="14"/>
        <v>0.60353542444016661</v>
      </c>
      <c r="AP64" s="6">
        <f t="shared" si="14"/>
        <v>0.53526615889793794</v>
      </c>
      <c r="AQ64" s="6">
        <f t="shared" si="14"/>
        <v>0.24935936211957951</v>
      </c>
      <c r="AR64" s="6">
        <f t="shared" si="22"/>
        <v>0.88501409869952719</v>
      </c>
      <c r="AS64" s="6">
        <f t="shared" si="4"/>
        <v>0.20523131957336124</v>
      </c>
      <c r="AT64" s="6">
        <f t="shared" si="4"/>
        <v>0.7714031197753779</v>
      </c>
      <c r="AU64" s="6">
        <f t="shared" si="4"/>
        <v>0.6604088330332859</v>
      </c>
      <c r="AV64" s="6">
        <f t="shared" si="4"/>
        <v>1.4122471174255007</v>
      </c>
      <c r="AW64" s="7">
        <f t="shared" si="4"/>
        <v>0.83522021578220118</v>
      </c>
    </row>
    <row r="65" spans="1:49">
      <c r="A65" s="5" t="s">
        <v>14</v>
      </c>
      <c r="B65" s="6">
        <f t="shared" si="27"/>
        <v>0.51267418633037332</v>
      </c>
      <c r="C65" s="6">
        <f t="shared" si="27"/>
        <v>0.6462788784229031</v>
      </c>
      <c r="D65" s="6">
        <f t="shared" si="27"/>
        <v>0.68998819019202329</v>
      </c>
      <c r="E65" s="6">
        <f t="shared" si="27"/>
        <v>1.722893171499827</v>
      </c>
      <c r="F65" s="6">
        <f t="shared" si="30"/>
        <v>0.45372085643902971</v>
      </c>
      <c r="G65" s="6">
        <f t="shared" ref="G65:P65" si="37">2 * ((G14-G$49)/(G$50-G$49))</f>
        <v>1.5967322776606976</v>
      </c>
      <c r="H65" s="6">
        <f t="shared" si="37"/>
        <v>1.2214808432926101</v>
      </c>
      <c r="I65" s="6">
        <f t="shared" si="37"/>
        <v>0.77790573704975829</v>
      </c>
      <c r="J65" s="6">
        <f t="shared" si="37"/>
        <v>1.3618426517593485</v>
      </c>
      <c r="K65" s="6">
        <f t="shared" si="37"/>
        <v>0.95430702199971951</v>
      </c>
      <c r="L65" s="6">
        <f t="shared" si="37"/>
        <v>1.1192360896162028</v>
      </c>
      <c r="M65" s="6">
        <f t="shared" si="37"/>
        <v>1.2835550547570129</v>
      </c>
      <c r="N65" s="6">
        <f t="shared" si="37"/>
        <v>0.30476579854298158</v>
      </c>
      <c r="O65" s="6">
        <f t="shared" si="37"/>
        <v>0.42970432063462777</v>
      </c>
      <c r="P65" s="6">
        <f t="shared" si="37"/>
        <v>1.0566416671474312</v>
      </c>
      <c r="Q65" s="6">
        <f t="shared" si="20"/>
        <v>0.73814049285707695</v>
      </c>
      <c r="R65" s="6">
        <f t="shared" si="16"/>
        <v>1.7387362934204287</v>
      </c>
      <c r="S65" s="6">
        <f t="shared" si="16"/>
        <v>1.03085695660486</v>
      </c>
      <c r="T65" s="6">
        <f t="shared" si="16"/>
        <v>1.5213383875824404</v>
      </c>
      <c r="U65" s="6" t="s">
        <v>2</v>
      </c>
      <c r="V65" s="6">
        <f t="shared" si="9"/>
        <v>0.9895828296117184</v>
      </c>
      <c r="W65" s="6">
        <f t="shared" ref="W65:AG65" si="38">2 * ((W14-W$49)/(W$50-W$49))</f>
        <v>0</v>
      </c>
      <c r="X65" s="6">
        <f t="shared" si="38"/>
        <v>1.1263415892526638</v>
      </c>
      <c r="Y65" s="6">
        <f t="shared" si="38"/>
        <v>0.37580845325390183</v>
      </c>
      <c r="Z65" s="6">
        <f t="shared" si="38"/>
        <v>0.53636642638329335</v>
      </c>
      <c r="AA65" s="6">
        <f t="shared" si="38"/>
        <v>0</v>
      </c>
      <c r="AB65" s="6">
        <f t="shared" si="38"/>
        <v>0.4533876402868644</v>
      </c>
      <c r="AC65" s="6">
        <f t="shared" si="38"/>
        <v>1.0378488901559237</v>
      </c>
      <c r="AD65" s="6">
        <f t="shared" si="38"/>
        <v>0.59819913863615726</v>
      </c>
      <c r="AE65" s="6">
        <f t="shared" si="38"/>
        <v>1.4213852420686164</v>
      </c>
      <c r="AF65" s="6">
        <f t="shared" si="38"/>
        <v>2</v>
      </c>
      <c r="AG65" s="6">
        <f t="shared" si="38"/>
        <v>2</v>
      </c>
      <c r="AH65" s="6" t="s">
        <v>2</v>
      </c>
      <c r="AI65" s="6" t="s">
        <v>2</v>
      </c>
      <c r="AJ65" s="6">
        <f t="shared" ref="AJ65:AK94" si="39">2 * ((AJ14-AJ$49)/(AJ$50-AJ$49))</f>
        <v>1.4838886400944771</v>
      </c>
      <c r="AK65" s="6">
        <f t="shared" si="39"/>
        <v>0</v>
      </c>
      <c r="AL65" s="6" t="s">
        <v>2</v>
      </c>
      <c r="AM65" s="6">
        <f t="shared" ref="AM65:AM94" si="40">2 * ((AM14-AM$49)/(AM$50-AM$49))</f>
        <v>1.7227062322935716</v>
      </c>
      <c r="AN65" s="6" t="s">
        <v>2</v>
      </c>
      <c r="AO65" s="6">
        <f t="shared" ref="AO65:AO94" si="41">2 * ((AO14-AO$49)/(AO$50-AO$49))</f>
        <v>0.60353542444016661</v>
      </c>
      <c r="AP65" s="6" t="s">
        <v>2</v>
      </c>
      <c r="AQ65" s="6">
        <f t="shared" ref="AQ65:AQ70" si="42">2 * ((AQ14-AQ$49)/(AQ$50-AQ$49))</f>
        <v>0.71612586958020175</v>
      </c>
      <c r="AR65" s="6">
        <f t="shared" si="22"/>
        <v>1.2214808432925972</v>
      </c>
      <c r="AS65" s="6">
        <f>2 * ((AS14-AS$49)/(AS$50-AS$49))</f>
        <v>0.20847495654996087</v>
      </c>
      <c r="AT65" s="6" t="s">
        <v>2</v>
      </c>
      <c r="AU65" s="6">
        <f t="shared" ref="AU65:AW70" si="43">2 * ((AU14-AU$49)/(AU$50-AU$49))</f>
        <v>0.64225493862451188</v>
      </c>
      <c r="AV65" s="6">
        <f t="shared" si="43"/>
        <v>1.4460717035091604</v>
      </c>
      <c r="AW65" s="7">
        <f t="shared" si="43"/>
        <v>0.70719067319554707</v>
      </c>
    </row>
    <row r="66" spans="1:49">
      <c r="A66" s="5" t="s">
        <v>15</v>
      </c>
      <c r="B66" s="6">
        <f t="shared" si="27"/>
        <v>1.4818513416212495</v>
      </c>
      <c r="C66" s="6">
        <f t="shared" si="27"/>
        <v>1.6194486605636076</v>
      </c>
      <c r="D66" s="6">
        <f t="shared" si="27"/>
        <v>1.6468171233004036</v>
      </c>
      <c r="E66" s="6">
        <f t="shared" si="27"/>
        <v>0</v>
      </c>
      <c r="F66" s="6">
        <f t="shared" si="30"/>
        <v>1.9640026270379298</v>
      </c>
      <c r="G66" s="6">
        <f t="shared" ref="G66:P66" si="44">2 * ((G15-G$49)/(G$50-G$49))</f>
        <v>1.8717393251605805</v>
      </c>
      <c r="H66" s="6">
        <f t="shared" si="44"/>
        <v>2</v>
      </c>
      <c r="I66" s="6">
        <f t="shared" si="44"/>
        <v>1.1883205614769974</v>
      </c>
      <c r="J66" s="6">
        <f t="shared" si="44"/>
        <v>0.78924714480674352</v>
      </c>
      <c r="K66" s="6">
        <f t="shared" si="44"/>
        <v>1.4383444075998326</v>
      </c>
      <c r="L66" s="6">
        <f t="shared" si="44"/>
        <v>1.470465512387229</v>
      </c>
      <c r="M66" s="6">
        <f t="shared" si="44"/>
        <v>1.4775429369995925</v>
      </c>
      <c r="N66" s="6">
        <f t="shared" si="44"/>
        <v>1.7445401047224889</v>
      </c>
      <c r="O66" s="6">
        <f t="shared" si="44"/>
        <v>1.0545705603715194</v>
      </c>
      <c r="P66" s="6">
        <f t="shared" si="44"/>
        <v>0</v>
      </c>
      <c r="Q66" s="6" t="s">
        <v>2</v>
      </c>
      <c r="R66" s="6">
        <f t="shared" si="16"/>
        <v>0.75937525424829366</v>
      </c>
      <c r="S66" s="6">
        <f t="shared" si="16"/>
        <v>0.36352914408424619</v>
      </c>
      <c r="T66" s="6">
        <f t="shared" si="16"/>
        <v>0.6790515571724578</v>
      </c>
      <c r="U66" s="6">
        <f t="shared" ref="U66:U94" si="45">2 * ((U15-U$49)/(U$50-U$49))</f>
        <v>1.4472842386742435</v>
      </c>
      <c r="V66" s="6">
        <f t="shared" si="9"/>
        <v>0.90113143864366352</v>
      </c>
      <c r="W66" s="6">
        <f t="shared" ref="W66:AG66" si="46">2 * ((W15-W$49)/(W$50-W$49))</f>
        <v>2</v>
      </c>
      <c r="X66" s="6">
        <f t="shared" si="46"/>
        <v>2</v>
      </c>
      <c r="Y66" s="6">
        <f t="shared" si="46"/>
        <v>1.729447999081599</v>
      </c>
      <c r="Z66" s="6">
        <f t="shared" si="46"/>
        <v>1.3033225893579861</v>
      </c>
      <c r="AA66" s="6">
        <f t="shared" si="46"/>
        <v>0.92236340360990254</v>
      </c>
      <c r="AB66" s="6">
        <f t="shared" si="46"/>
        <v>1.5911955194921534</v>
      </c>
      <c r="AC66" s="6">
        <f t="shared" si="46"/>
        <v>0.5591487157578644</v>
      </c>
      <c r="AD66" s="6">
        <f t="shared" si="46"/>
        <v>1.4589200968966152</v>
      </c>
      <c r="AE66" s="6">
        <f t="shared" si="46"/>
        <v>1.0212543860759815</v>
      </c>
      <c r="AF66" s="6">
        <f t="shared" si="46"/>
        <v>1.3209379339119263</v>
      </c>
      <c r="AG66" s="6">
        <f t="shared" si="46"/>
        <v>0.88156061447606504</v>
      </c>
      <c r="AH66" s="6">
        <f t="shared" ref="AH66:AI94" si="47">2 * ((AH15-AH$49)/(AH$50-AH$49))</f>
        <v>0.89582215409832677</v>
      </c>
      <c r="AI66" s="6">
        <f t="shared" si="47"/>
        <v>1.1933603888090127</v>
      </c>
      <c r="AJ66" s="6">
        <f t="shared" si="39"/>
        <v>1.6493086133812911</v>
      </c>
      <c r="AK66" s="6">
        <f t="shared" si="39"/>
        <v>1.5645735390776314</v>
      </c>
      <c r="AL66" s="6">
        <f t="shared" ref="AL66:AL94" si="48">2 * ((AL15-AL$49)/(AL$50-AL$49))</f>
        <v>1.6713586304894099</v>
      </c>
      <c r="AM66" s="6">
        <f t="shared" si="40"/>
        <v>0</v>
      </c>
      <c r="AN66" s="6">
        <f t="shared" ref="AN66:AN94" si="49">2 * ((AN15-AN$49)/(AN$50-AN$49))</f>
        <v>0.61776275028200678</v>
      </c>
      <c r="AO66" s="6">
        <f t="shared" si="41"/>
        <v>2</v>
      </c>
      <c r="AP66" s="6">
        <f t="shared" ref="AP66:AP94" si="50">2 * ((AP15-AP$49)/(AP$50-AP$49))</f>
        <v>1.0632065980050669</v>
      </c>
      <c r="AQ66" s="6">
        <f t="shared" si="42"/>
        <v>1.3848343098090703</v>
      </c>
      <c r="AR66" s="6">
        <f t="shared" si="22"/>
        <v>0.69509320577145173</v>
      </c>
      <c r="AS66" s="6">
        <f>2 * ((AS15-AS$49)/(AS$50-AS$49))</f>
        <v>0.36530595467077959</v>
      </c>
      <c r="AT66" s="6">
        <f>2 * ((AT15-AT$49)/(AT$50-AT$49))</f>
        <v>2</v>
      </c>
      <c r="AU66" s="6">
        <f t="shared" si="43"/>
        <v>0.88018259855719949</v>
      </c>
      <c r="AV66" s="6">
        <f t="shared" si="43"/>
        <v>1.0971730320225317</v>
      </c>
      <c r="AW66" s="7">
        <f t="shared" si="43"/>
        <v>0.5629994527809522</v>
      </c>
    </row>
    <row r="67" spans="1:49">
      <c r="A67" s="5" t="s">
        <v>16</v>
      </c>
      <c r="B67" s="6">
        <f t="shared" si="27"/>
        <v>0.60289677230147165</v>
      </c>
      <c r="C67" s="6">
        <f t="shared" si="27"/>
        <v>0.99268512098846517</v>
      </c>
      <c r="D67" s="6">
        <f t="shared" si="27"/>
        <v>0.37718910736541461</v>
      </c>
      <c r="E67" s="6">
        <f t="shared" si="27"/>
        <v>1.668588177730324</v>
      </c>
      <c r="F67" s="6">
        <f t="shared" si="30"/>
        <v>0.85015863529425439</v>
      </c>
      <c r="G67" s="6">
        <f t="shared" ref="G67:P67" si="51">2 * ((G16-G$49)/(G$50-G$49))</f>
        <v>1.8717393251605805</v>
      </c>
      <c r="H67" s="6">
        <f t="shared" si="51"/>
        <v>0.48705840526794336</v>
      </c>
      <c r="I67" s="6">
        <f t="shared" si="51"/>
        <v>0.99171015202143109</v>
      </c>
      <c r="J67" s="6">
        <f t="shared" si="51"/>
        <v>1.3579283322226312</v>
      </c>
      <c r="K67" s="6">
        <f t="shared" si="51"/>
        <v>1.889320255256105</v>
      </c>
      <c r="L67" s="6">
        <f t="shared" si="51"/>
        <v>0.72233186088232038</v>
      </c>
      <c r="M67" s="6">
        <f t="shared" si="51"/>
        <v>2</v>
      </c>
      <c r="N67" s="6">
        <f t="shared" si="51"/>
        <v>1.1983694292338871</v>
      </c>
      <c r="O67" s="6">
        <f t="shared" si="51"/>
        <v>0.9149161523781395</v>
      </c>
      <c r="P67" s="6">
        <f t="shared" si="51"/>
        <v>0</v>
      </c>
      <c r="Q67" s="6" t="s">
        <v>2</v>
      </c>
      <c r="R67" s="6">
        <f t="shared" si="16"/>
        <v>1.5836886102787187</v>
      </c>
      <c r="S67" s="6">
        <f t="shared" si="16"/>
        <v>0.70387051575904969</v>
      </c>
      <c r="T67" s="6">
        <f t="shared" si="16"/>
        <v>1.1044652917064322</v>
      </c>
      <c r="U67" s="6">
        <f t="shared" si="45"/>
        <v>1.6577771809032134</v>
      </c>
      <c r="V67" s="6">
        <f t="shared" si="9"/>
        <v>1.379739214792356</v>
      </c>
      <c r="W67" s="6">
        <f t="shared" ref="W67:AG67" si="52">2 * ((W16-W$49)/(W$50-W$49))</f>
        <v>1.1263415892526638</v>
      </c>
      <c r="X67" s="6">
        <f t="shared" si="52"/>
        <v>1.1263415892526638</v>
      </c>
      <c r="Y67" s="6">
        <f t="shared" si="52"/>
        <v>1.1638330184953045</v>
      </c>
      <c r="Z67" s="6">
        <f t="shared" si="52"/>
        <v>1.293112941465909</v>
      </c>
      <c r="AA67" s="6">
        <f t="shared" si="52"/>
        <v>0.59085101811815954</v>
      </c>
      <c r="AB67" s="6">
        <f t="shared" si="52"/>
        <v>0.8827745915955193</v>
      </c>
      <c r="AC67" s="6">
        <f t="shared" si="52"/>
        <v>0.37642573021173031</v>
      </c>
      <c r="AD67" s="6">
        <f t="shared" si="52"/>
        <v>0.76109516862913584</v>
      </c>
      <c r="AE67" s="6">
        <f t="shared" si="52"/>
        <v>0.90550769374350426</v>
      </c>
      <c r="AF67" s="6">
        <f t="shared" si="52"/>
        <v>0.83920354152427679</v>
      </c>
      <c r="AG67" s="6">
        <f t="shared" si="52"/>
        <v>0.64494762464043576</v>
      </c>
      <c r="AH67" s="6">
        <f t="shared" si="47"/>
        <v>0.10922906313914038</v>
      </c>
      <c r="AI67" s="6">
        <f t="shared" si="47"/>
        <v>1.8992326120213687</v>
      </c>
      <c r="AJ67" s="6">
        <f t="shared" si="39"/>
        <v>0.88234988158805605</v>
      </c>
      <c r="AK67" s="6">
        <f t="shared" si="39"/>
        <v>1.3020384907884668</v>
      </c>
      <c r="AL67" s="6">
        <f t="shared" si="48"/>
        <v>1.4631770249717055</v>
      </c>
      <c r="AM67" s="6">
        <f t="shared" si="40"/>
        <v>0</v>
      </c>
      <c r="AN67" s="6">
        <f t="shared" si="49"/>
        <v>0.57217122690259647</v>
      </c>
      <c r="AO67" s="6">
        <f t="shared" si="41"/>
        <v>0.60353542444016661</v>
      </c>
      <c r="AP67" s="6">
        <f t="shared" si="50"/>
        <v>1.3218562967640428</v>
      </c>
      <c r="AQ67" s="6">
        <f t="shared" si="42"/>
        <v>1.3829632889734096</v>
      </c>
      <c r="AR67" s="6">
        <f t="shared" si="22"/>
        <v>1.5129415947320619</v>
      </c>
      <c r="AS67" s="6">
        <f>2 * ((AS16-AS$49)/(AS$50-AS$49))</f>
        <v>2</v>
      </c>
      <c r="AT67" s="6">
        <f>2 * ((AT16-AT$49)/(AT$50-AT$49))</f>
        <v>0.48807264080030938</v>
      </c>
      <c r="AU67" s="6">
        <f t="shared" si="43"/>
        <v>1.0482253012847562</v>
      </c>
      <c r="AV67" s="6">
        <f t="shared" si="43"/>
        <v>1.7933627186966721</v>
      </c>
      <c r="AW67" s="7">
        <f t="shared" si="43"/>
        <v>1.2354392072465281</v>
      </c>
    </row>
    <row r="68" spans="1:49">
      <c r="A68" s="5" t="s">
        <v>17</v>
      </c>
      <c r="B68" s="6">
        <f t="shared" si="27"/>
        <v>1.0830446700203666</v>
      </c>
      <c r="C68" s="6">
        <f t="shared" si="27"/>
        <v>0.85963566366153177</v>
      </c>
      <c r="D68" s="6">
        <f t="shared" si="27"/>
        <v>0.9406501923295878</v>
      </c>
      <c r="E68" s="6">
        <f t="shared" si="27"/>
        <v>1.8508310954506217</v>
      </c>
      <c r="F68" s="6">
        <f t="shared" si="30"/>
        <v>1.8617850259155915</v>
      </c>
      <c r="G68" s="6">
        <f t="shared" ref="G68:P68" si="53">2 * ((G17-G$49)/(G$50-G$49))</f>
        <v>1.9365822805453095</v>
      </c>
      <c r="H68" s="6">
        <f t="shared" si="53"/>
        <v>1.2214808432926101</v>
      </c>
      <c r="I68" s="6">
        <f t="shared" si="53"/>
        <v>1.018787992507513</v>
      </c>
      <c r="J68" s="6">
        <f t="shared" si="53"/>
        <v>1.4765873574451995</v>
      </c>
      <c r="K68" s="6">
        <f t="shared" si="53"/>
        <v>0.72080819773175298</v>
      </c>
      <c r="L68" s="6">
        <f t="shared" si="53"/>
        <v>1.246084204916923</v>
      </c>
      <c r="M68" s="6">
        <f t="shared" si="53"/>
        <v>1.6148967588230991</v>
      </c>
      <c r="N68" s="6">
        <f t="shared" si="53"/>
        <v>1.4511042182877745</v>
      </c>
      <c r="O68" s="6">
        <f t="shared" si="53"/>
        <v>1.093411458173809</v>
      </c>
      <c r="P68" s="6">
        <f t="shared" si="53"/>
        <v>0</v>
      </c>
      <c r="Q68" s="6" t="s">
        <v>2</v>
      </c>
      <c r="R68" s="6">
        <f t="shared" si="16"/>
        <v>1.135460648029383</v>
      </c>
      <c r="S68" s="6">
        <f t="shared" si="16"/>
        <v>1.8215868100939783</v>
      </c>
      <c r="T68" s="6">
        <f t="shared" si="16"/>
        <v>0.6790515571724578</v>
      </c>
      <c r="U68" s="6">
        <f t="shared" si="45"/>
        <v>0.48578231546801653</v>
      </c>
      <c r="V68" s="6">
        <f t="shared" si="9"/>
        <v>0.93279736823067472</v>
      </c>
      <c r="W68" s="6">
        <f t="shared" ref="W68:AG68" si="54">2 * ((W17-W$49)/(W$50-W$49))</f>
        <v>1.1263415892526638</v>
      </c>
      <c r="X68" s="6">
        <f t="shared" si="54"/>
        <v>1.1263415892526638</v>
      </c>
      <c r="Y68" s="6">
        <f t="shared" si="54"/>
        <v>1.2598657583291273</v>
      </c>
      <c r="Z68" s="6">
        <f t="shared" si="54"/>
        <v>0.27955017271192784</v>
      </c>
      <c r="AA68" s="6">
        <f t="shared" si="54"/>
        <v>1.712027426593326</v>
      </c>
      <c r="AB68" s="6">
        <f t="shared" si="54"/>
        <v>1.05227239674758</v>
      </c>
      <c r="AC68" s="6">
        <f t="shared" si="54"/>
        <v>1.2683965159319608</v>
      </c>
      <c r="AD68" s="6">
        <f t="shared" si="54"/>
        <v>1.2073958831821014</v>
      </c>
      <c r="AE68" s="6">
        <f t="shared" si="54"/>
        <v>1.0489544169274452</v>
      </c>
      <c r="AF68" s="6">
        <f t="shared" si="54"/>
        <v>0.44427668642561613</v>
      </c>
      <c r="AG68" s="6">
        <f t="shared" si="54"/>
        <v>0.48510049676925915</v>
      </c>
      <c r="AH68" s="6">
        <f t="shared" si="47"/>
        <v>1.4039755711087367</v>
      </c>
      <c r="AI68" s="6">
        <f t="shared" si="47"/>
        <v>0.41126792395110728</v>
      </c>
      <c r="AJ68" s="6">
        <f t="shared" si="39"/>
        <v>1.7478171605456059</v>
      </c>
      <c r="AK68" s="6">
        <f t="shared" si="39"/>
        <v>1.4810733713299176</v>
      </c>
      <c r="AL68" s="6">
        <f t="shared" si="48"/>
        <v>1.8550698775985892</v>
      </c>
      <c r="AM68" s="6">
        <f t="shared" si="40"/>
        <v>0</v>
      </c>
      <c r="AN68" s="6">
        <f t="shared" si="49"/>
        <v>0.45675067371954825</v>
      </c>
      <c r="AO68" s="6">
        <f t="shared" si="41"/>
        <v>0.60353542444016661</v>
      </c>
      <c r="AP68" s="6">
        <f t="shared" si="50"/>
        <v>1.5113358952149216</v>
      </c>
      <c r="AQ68" s="6">
        <f t="shared" si="42"/>
        <v>0.8089872533713226</v>
      </c>
      <c r="AR68" s="6">
        <f t="shared" si="22"/>
        <v>0.88501409869952719</v>
      </c>
      <c r="AS68" s="6">
        <f>2 * ((AS17-AS$49)/(AS$50-AS$49))</f>
        <v>0.76722571461399314</v>
      </c>
      <c r="AT68" s="6">
        <f>2 * ((AT17-AT$49)/(AT$50-AT$49))</f>
        <v>1.1670062915483441</v>
      </c>
      <c r="AU68" s="6">
        <f t="shared" si="43"/>
        <v>0.61985875882830743</v>
      </c>
      <c r="AV68" s="6">
        <f t="shared" si="43"/>
        <v>1.005487602835035</v>
      </c>
      <c r="AW68" s="7">
        <f t="shared" si="43"/>
        <v>1.6259669606878402</v>
      </c>
    </row>
    <row r="69" spans="1:49">
      <c r="A69" s="5" t="s">
        <v>18</v>
      </c>
      <c r="B69" s="6">
        <f t="shared" si="27"/>
        <v>0.71121952124662413</v>
      </c>
      <c r="C69" s="6">
        <f t="shared" si="27"/>
        <v>0.91857734250740797</v>
      </c>
      <c r="D69" s="6">
        <f t="shared" si="27"/>
        <v>0.42152557478134617</v>
      </c>
      <c r="E69" s="6">
        <f t="shared" si="27"/>
        <v>1.5348668996606976</v>
      </c>
      <c r="F69" s="6">
        <f t="shared" si="30"/>
        <v>0.84880395482048721</v>
      </c>
      <c r="G69" s="6">
        <f t="shared" ref="G69:P69" si="55">2 * ((G18-G$49)/(G$50-G$49))</f>
        <v>1.1278017703866685</v>
      </c>
      <c r="H69" s="6">
        <f t="shared" si="55"/>
        <v>1.2214808432926101</v>
      </c>
      <c r="I69" s="6">
        <f t="shared" si="55"/>
        <v>0.26325702196667833</v>
      </c>
      <c r="J69" s="6">
        <f t="shared" si="55"/>
        <v>0.92150952990573964</v>
      </c>
      <c r="K69" s="6">
        <f t="shared" si="55"/>
        <v>1.9579901765976957</v>
      </c>
      <c r="L69" s="6">
        <f t="shared" si="55"/>
        <v>0.63529826616903995</v>
      </c>
      <c r="M69" s="6">
        <f t="shared" si="55"/>
        <v>1.9993047568337741</v>
      </c>
      <c r="N69" s="6">
        <f t="shared" si="55"/>
        <v>1.4511042182877745</v>
      </c>
      <c r="O69" s="6">
        <f t="shared" si="55"/>
        <v>0.87162142748561455</v>
      </c>
      <c r="P69" s="6">
        <f t="shared" si="55"/>
        <v>0</v>
      </c>
      <c r="Q69" s="6" t="s">
        <v>2</v>
      </c>
      <c r="R69" s="6">
        <f t="shared" si="16"/>
        <v>1.5138727341609717</v>
      </c>
      <c r="S69" s="6">
        <f t="shared" si="16"/>
        <v>0.27862290821541985</v>
      </c>
      <c r="T69" s="6">
        <f t="shared" si="16"/>
        <v>1.1044652917064322</v>
      </c>
      <c r="U69" s="6">
        <f t="shared" si="45"/>
        <v>0.77081233538267357</v>
      </c>
      <c r="V69" s="6">
        <f t="shared" si="9"/>
        <v>1.2673117889953474</v>
      </c>
      <c r="W69" s="6">
        <f t="shared" ref="W69:W95" si="56">2 * ((W18-W$49)/(W$50-W$49))</f>
        <v>1.1263415892526638</v>
      </c>
      <c r="X69" s="6" t="s">
        <v>2</v>
      </c>
      <c r="Y69" s="6">
        <f t="shared" ref="Y69:AG69" si="57">2 * ((Y18-Y$49)/(Y$50-Y$49))</f>
        <v>1.4944080627293514</v>
      </c>
      <c r="Z69" s="6">
        <f t="shared" si="57"/>
        <v>1.7947726563832718</v>
      </c>
      <c r="AA69" s="6">
        <f t="shared" si="57"/>
        <v>0.34157374569978366</v>
      </c>
      <c r="AB69" s="6">
        <f t="shared" si="57"/>
        <v>1.04057270868086</v>
      </c>
      <c r="AC69" s="6">
        <f t="shared" si="57"/>
        <v>0.62240782346179691</v>
      </c>
      <c r="AD69" s="6">
        <f t="shared" si="57"/>
        <v>1.3112785664544668</v>
      </c>
      <c r="AE69" s="6">
        <f t="shared" si="57"/>
        <v>0.80223020214032781</v>
      </c>
      <c r="AF69" s="6">
        <f t="shared" si="57"/>
        <v>0.6265079268071263</v>
      </c>
      <c r="AG69" s="6">
        <f t="shared" si="57"/>
        <v>0.36906797641131106</v>
      </c>
      <c r="AH69" s="6">
        <f t="shared" si="47"/>
        <v>0.61738248014954855</v>
      </c>
      <c r="AI69" s="6">
        <f t="shared" si="47"/>
        <v>1.1605156624921427</v>
      </c>
      <c r="AJ69" s="6">
        <f t="shared" si="39"/>
        <v>1.7593086476711091</v>
      </c>
      <c r="AK69" s="6">
        <f t="shared" si="39"/>
        <v>1.5645735390776314</v>
      </c>
      <c r="AL69" s="6">
        <f t="shared" si="48"/>
        <v>1.5801741004768863</v>
      </c>
      <c r="AM69" s="6">
        <f t="shared" si="40"/>
        <v>0</v>
      </c>
      <c r="AN69" s="6">
        <f t="shared" si="49"/>
        <v>0.56220386413669221</v>
      </c>
      <c r="AO69" s="6">
        <f t="shared" si="41"/>
        <v>0.60353542444016661</v>
      </c>
      <c r="AP69" s="6">
        <f t="shared" si="50"/>
        <v>1.4812832304948764</v>
      </c>
      <c r="AQ69" s="6">
        <f t="shared" si="42"/>
        <v>1.9241560992806057</v>
      </c>
      <c r="AR69" s="6">
        <f t="shared" si="22"/>
        <v>2</v>
      </c>
      <c r="AS69" s="6">
        <f>2 * ((AS18-AS$49)/(AS$50-AS$49))</f>
        <v>1.7152900526821782</v>
      </c>
      <c r="AT69" s="6">
        <f>2 * ((AT18-AT$49)/(AT$50-AT$49))</f>
        <v>0.65206612185897384</v>
      </c>
      <c r="AU69" s="6">
        <f t="shared" si="43"/>
        <v>1.0188274361640919</v>
      </c>
      <c r="AV69" s="6">
        <f t="shared" si="43"/>
        <v>1.8685954764597217</v>
      </c>
      <c r="AW69" s="7">
        <f t="shared" si="43"/>
        <v>1.0797153649174209</v>
      </c>
    </row>
    <row r="70" spans="1:49">
      <c r="A70" s="5" t="s">
        <v>19</v>
      </c>
      <c r="B70" s="6">
        <f t="shared" si="27"/>
        <v>0.6470794794453768</v>
      </c>
      <c r="C70" s="6">
        <f t="shared" si="27"/>
        <v>0.52711066675048202</v>
      </c>
      <c r="D70" s="6">
        <f t="shared" si="27"/>
        <v>0.36472203150970295</v>
      </c>
      <c r="E70" s="6">
        <f t="shared" si="27"/>
        <v>1.1993801137950404</v>
      </c>
      <c r="F70" s="6">
        <f t="shared" si="30"/>
        <v>1.0445972675497428</v>
      </c>
      <c r="G70" s="6">
        <f t="shared" ref="G70:P70" si="58">2 * ((G19-G$49)/(G$50-G$49))</f>
        <v>1.5967322776606976</v>
      </c>
      <c r="H70" s="6">
        <f t="shared" si="58"/>
        <v>0.88501409869951531</v>
      </c>
      <c r="I70" s="6">
        <f t="shared" si="58"/>
        <v>1.4887103307762084</v>
      </c>
      <c r="J70" s="6">
        <f t="shared" si="58"/>
        <v>1.6016240763501057</v>
      </c>
      <c r="K70" s="6">
        <f t="shared" si="58"/>
        <v>1.0746052792773071</v>
      </c>
      <c r="L70" s="6">
        <f t="shared" si="58"/>
        <v>1.2907140888812685</v>
      </c>
      <c r="M70" s="6">
        <f t="shared" si="58"/>
        <v>1.6227369086484043</v>
      </c>
      <c r="N70" s="6">
        <f t="shared" si="58"/>
        <v>1.4511042182877745</v>
      </c>
      <c r="O70" s="6">
        <f t="shared" si="58"/>
        <v>0.90976793646387299</v>
      </c>
      <c r="P70" s="6">
        <f t="shared" si="58"/>
        <v>0</v>
      </c>
      <c r="Q70" s="6" t="s">
        <v>2</v>
      </c>
      <c r="R70" s="6">
        <f t="shared" si="16"/>
        <v>1.4960037720973864</v>
      </c>
      <c r="S70" s="6">
        <f t="shared" si="16"/>
        <v>1.2130921785272339</v>
      </c>
      <c r="T70" s="6">
        <f t="shared" si="16"/>
        <v>1.1692637704242621</v>
      </c>
      <c r="U70" s="6">
        <f t="shared" si="45"/>
        <v>0.6611502181534239</v>
      </c>
      <c r="V70" s="6">
        <f t="shared" si="9"/>
        <v>1.0618012768017071</v>
      </c>
      <c r="W70" s="6">
        <f t="shared" si="56"/>
        <v>1.1263415892526638</v>
      </c>
      <c r="X70" s="6">
        <f t="shared" ref="X70:X94" si="59">2 * ((X19-X$49)/(X$50-X$49))</f>
        <v>0</v>
      </c>
      <c r="Y70" s="6">
        <f t="shared" ref="Y70:AG70" si="60">2 * ((Y19-Y$49)/(Y$50-Y$49))</f>
        <v>1.0102905300657465</v>
      </c>
      <c r="Z70" s="6">
        <f t="shared" si="60"/>
        <v>1.2521166714997138</v>
      </c>
      <c r="AA70" s="6">
        <f t="shared" si="60"/>
        <v>1.3232185287408309</v>
      </c>
      <c r="AB70" s="6">
        <f t="shared" si="60"/>
        <v>0.65179833435371426</v>
      </c>
      <c r="AC70" s="6">
        <f t="shared" si="60"/>
        <v>0.69059320604308805</v>
      </c>
      <c r="AD70" s="6">
        <f t="shared" si="60"/>
        <v>1.5773425166452419</v>
      </c>
      <c r="AE70" s="6">
        <f t="shared" si="60"/>
        <v>1.4967268434277627</v>
      </c>
      <c r="AF70" s="6">
        <f t="shared" si="60"/>
        <v>0.52663315562705948</v>
      </c>
      <c r="AG70" s="6">
        <f t="shared" si="60"/>
        <v>0.5778468174303425</v>
      </c>
      <c r="AH70" s="6">
        <f t="shared" si="47"/>
        <v>0.98478030660302218</v>
      </c>
      <c r="AI70" s="6">
        <f t="shared" si="47"/>
        <v>0.84590151953419956</v>
      </c>
      <c r="AJ70" s="6">
        <f t="shared" si="39"/>
        <v>1.2340716257094135</v>
      </c>
      <c r="AK70" s="6">
        <f t="shared" si="39"/>
        <v>1.3936881050437926</v>
      </c>
      <c r="AL70" s="6">
        <f t="shared" si="48"/>
        <v>1.5037602877449083</v>
      </c>
      <c r="AM70" s="6">
        <f t="shared" si="40"/>
        <v>0</v>
      </c>
      <c r="AN70" s="6">
        <f t="shared" si="49"/>
        <v>0.40253668258564296</v>
      </c>
      <c r="AO70" s="6">
        <f t="shared" si="41"/>
        <v>1.1263415892526467</v>
      </c>
      <c r="AP70" s="6">
        <f t="shared" si="50"/>
        <v>1.0263269541546354</v>
      </c>
      <c r="AQ70" s="6">
        <f t="shared" si="42"/>
        <v>0.96657876944134546</v>
      </c>
      <c r="AR70" s="6">
        <f t="shared" si="22"/>
        <v>1.0597243841780515</v>
      </c>
      <c r="AS70" s="6" t="s">
        <v>2</v>
      </c>
      <c r="AT70" s="6" t="s">
        <v>2</v>
      </c>
      <c r="AU70" s="6">
        <f t="shared" si="43"/>
        <v>1.0887655802137937</v>
      </c>
      <c r="AV70" s="6">
        <f t="shared" si="43"/>
        <v>2</v>
      </c>
      <c r="AW70" s="7">
        <f t="shared" si="43"/>
        <v>1.408982731481262</v>
      </c>
    </row>
    <row r="71" spans="1:49">
      <c r="A71" s="5" t="s">
        <v>20</v>
      </c>
      <c r="B71" s="6">
        <f t="shared" si="27"/>
        <v>0</v>
      </c>
      <c r="C71" s="6">
        <f t="shared" si="27"/>
        <v>0.6610091836513653</v>
      </c>
      <c r="D71" s="6">
        <f t="shared" si="27"/>
        <v>1.0085211598841484</v>
      </c>
      <c r="E71" s="6">
        <f t="shared" si="27"/>
        <v>1.8023150947328512</v>
      </c>
      <c r="F71" s="6">
        <f t="shared" si="30"/>
        <v>0.63214831709033648</v>
      </c>
      <c r="G71" s="6">
        <f t="shared" ref="G71:P71" si="61">2 * ((G20-G$49)/(G$50-G$49))</f>
        <v>2</v>
      </c>
      <c r="H71" s="6">
        <f t="shared" si="61"/>
        <v>1.5129415947320566</v>
      </c>
      <c r="I71" s="6">
        <f t="shared" si="61"/>
        <v>2</v>
      </c>
      <c r="J71" s="6">
        <f t="shared" si="61"/>
        <v>2</v>
      </c>
      <c r="K71" s="6">
        <f t="shared" si="61"/>
        <v>1.7335057276180266</v>
      </c>
      <c r="L71" s="6">
        <f t="shared" si="61"/>
        <v>0.80212347500447978</v>
      </c>
      <c r="M71" s="6">
        <f t="shared" si="61"/>
        <v>1.6829868464318389</v>
      </c>
      <c r="N71" s="6">
        <f t="shared" si="61"/>
        <v>1.4511042182877745</v>
      </c>
      <c r="O71" s="6">
        <f t="shared" si="61"/>
        <v>1.2333070951343879</v>
      </c>
      <c r="P71" s="6">
        <f t="shared" si="61"/>
        <v>0</v>
      </c>
      <c r="Q71" s="6" t="s">
        <v>2</v>
      </c>
      <c r="R71" s="6">
        <f t="shared" si="16"/>
        <v>1.5605018637364803</v>
      </c>
      <c r="S71" s="6">
        <f t="shared" si="16"/>
        <v>1.1731408986606744</v>
      </c>
      <c r="T71" s="6">
        <f t="shared" si="16"/>
        <v>0.92078339742252624</v>
      </c>
      <c r="U71" s="6">
        <f t="shared" si="45"/>
        <v>1.5027592977611237</v>
      </c>
      <c r="V71" s="6">
        <f t="shared" si="9"/>
        <v>1.4419847849245926</v>
      </c>
      <c r="W71" s="6">
        <f t="shared" si="56"/>
        <v>1.1263415892526638</v>
      </c>
      <c r="X71" s="6">
        <f t="shared" si="59"/>
        <v>1.1263415892526638</v>
      </c>
      <c r="Y71" s="6" t="s">
        <v>2</v>
      </c>
      <c r="Z71" s="6" t="s">
        <v>2</v>
      </c>
      <c r="AA71" s="6">
        <f t="shared" ref="AA71:AE80" si="62">2 * ((AA20-AA$49)/(AA$50-AA$49))</f>
        <v>0.97389441070862426</v>
      </c>
      <c r="AB71" s="6">
        <f t="shared" si="62"/>
        <v>2.6839116784134909E-2</v>
      </c>
      <c r="AC71" s="6">
        <f t="shared" si="62"/>
        <v>0.26554735954943781</v>
      </c>
      <c r="AD71" s="6">
        <f t="shared" si="62"/>
        <v>0.95104390163256503</v>
      </c>
      <c r="AE71" s="6">
        <f t="shared" si="62"/>
        <v>1.4498766734098683</v>
      </c>
      <c r="AF71" s="6" t="s">
        <v>2</v>
      </c>
      <c r="AG71" s="6" t="s">
        <v>2</v>
      </c>
      <c r="AH71" s="6">
        <f t="shared" si="47"/>
        <v>1.0719412012008607</v>
      </c>
      <c r="AI71" s="6">
        <f t="shared" si="47"/>
        <v>0.90576989837261968</v>
      </c>
      <c r="AJ71" s="6">
        <f t="shared" si="39"/>
        <v>1.3739342278550521</v>
      </c>
      <c r="AK71" s="6">
        <f t="shared" si="39"/>
        <v>1.4810733713299176</v>
      </c>
      <c r="AL71" s="6">
        <f t="shared" si="48"/>
        <v>1.7728302463300183</v>
      </c>
      <c r="AM71" s="6">
        <f t="shared" si="40"/>
        <v>0</v>
      </c>
      <c r="AN71" s="6">
        <f t="shared" si="49"/>
        <v>0.42245678220002131</v>
      </c>
      <c r="AO71" s="6">
        <f t="shared" si="41"/>
        <v>1.5874893084607826</v>
      </c>
      <c r="AP71" s="6">
        <f t="shared" si="50"/>
        <v>1.5193083034199701</v>
      </c>
      <c r="AQ71" s="6" t="s">
        <v>2</v>
      </c>
      <c r="AR71" s="6">
        <f t="shared" si="22"/>
        <v>1.5129415947320619</v>
      </c>
      <c r="AS71" s="6">
        <f t="shared" ref="AS71:AT94" si="63">2 * ((AS20-AS$49)/(AS$50-AS$49))</f>
        <v>0.86750716576722364</v>
      </c>
      <c r="AT71" s="6">
        <f t="shared" si="63"/>
        <v>0.85047818712292411</v>
      </c>
      <c r="AU71" s="6" t="s">
        <v>2</v>
      </c>
      <c r="AV71" s="6" t="s">
        <v>2</v>
      </c>
      <c r="AW71" s="7" t="s">
        <v>2</v>
      </c>
    </row>
    <row r="72" spans="1:49">
      <c r="A72" s="5" t="s">
        <v>21</v>
      </c>
      <c r="B72" s="6">
        <f t="shared" si="27"/>
        <v>1.5090475589653052</v>
      </c>
      <c r="C72" s="6">
        <f t="shared" si="27"/>
        <v>1.3406788565328955</v>
      </c>
      <c r="D72" s="6">
        <f t="shared" si="27"/>
        <v>1.1078755561158071</v>
      </c>
      <c r="E72" s="6">
        <f t="shared" si="27"/>
        <v>1.8600170409465622</v>
      </c>
      <c r="F72" s="6">
        <f t="shared" si="30"/>
        <v>0.66544769393440151</v>
      </c>
      <c r="G72" s="6">
        <f t="shared" ref="G72:P72" si="64">2 * ((G21-G$49)/(G$50-G$49))</f>
        <v>0.56758593200119478</v>
      </c>
      <c r="H72" s="6">
        <f t="shared" si="64"/>
        <v>1.7700281973990297</v>
      </c>
      <c r="I72" s="6">
        <f t="shared" si="64"/>
        <v>1.3556246379678991</v>
      </c>
      <c r="J72" s="6">
        <f t="shared" si="64"/>
        <v>0.90166511830194818</v>
      </c>
      <c r="K72" s="6">
        <f t="shared" si="64"/>
        <v>1.6000909220441253</v>
      </c>
      <c r="L72" s="6">
        <f t="shared" si="64"/>
        <v>1.4901808847965732</v>
      </c>
      <c r="M72" s="6">
        <f t="shared" si="64"/>
        <v>1.1797966467640206</v>
      </c>
      <c r="N72" s="6">
        <f t="shared" si="64"/>
        <v>1.3703965122171522</v>
      </c>
      <c r="O72" s="6">
        <f t="shared" si="64"/>
        <v>0.83993941454100673</v>
      </c>
      <c r="P72" s="6">
        <f t="shared" si="64"/>
        <v>0</v>
      </c>
      <c r="Q72" s="6" t="s">
        <v>2</v>
      </c>
      <c r="R72" s="6">
        <f t="shared" si="16"/>
        <v>1.1260676111938597</v>
      </c>
      <c r="S72" s="6">
        <f t="shared" si="16"/>
        <v>1.3312710395640286</v>
      </c>
      <c r="T72" s="6">
        <f t="shared" si="16"/>
        <v>0.86831797923553311</v>
      </c>
      <c r="U72" s="6">
        <f t="shared" si="45"/>
        <v>1.8547509443906838</v>
      </c>
      <c r="V72" s="6">
        <f t="shared" si="9"/>
        <v>1.2977833896593771</v>
      </c>
      <c r="W72" s="6">
        <f t="shared" si="56"/>
        <v>1.1263415892526638</v>
      </c>
      <c r="X72" s="6">
        <f t="shared" si="59"/>
        <v>1.1263415892526638</v>
      </c>
      <c r="Y72" s="6">
        <f t="shared" ref="Y72:Z95" si="65">2 * ((Y21-Y$49)/(Y$50-Y$49))</f>
        <v>1.3798651309402541</v>
      </c>
      <c r="Z72" s="6">
        <f t="shared" si="65"/>
        <v>0.87129661902979993</v>
      </c>
      <c r="AA72" s="6">
        <f t="shared" si="62"/>
        <v>1.6289921039756927</v>
      </c>
      <c r="AB72" s="6">
        <f t="shared" si="62"/>
        <v>1.4172972145878495</v>
      </c>
      <c r="AC72" s="6">
        <f t="shared" si="62"/>
        <v>1.0141249738849658</v>
      </c>
      <c r="AD72" s="6">
        <f t="shared" si="62"/>
        <v>1.7239146471137989</v>
      </c>
      <c r="AE72" s="6">
        <f t="shared" si="62"/>
        <v>1.5498112764670573</v>
      </c>
      <c r="AF72" s="6">
        <f t="shared" ref="AF72:AG95" si="66">2 * ((AF21-AF$49)/(AF$50-AF$49))</f>
        <v>0.37827857152838373</v>
      </c>
      <c r="AG72" s="6">
        <f t="shared" si="66"/>
        <v>0.66375454765274489</v>
      </c>
      <c r="AH72" s="6">
        <f t="shared" si="47"/>
        <v>1.6372387323410948</v>
      </c>
      <c r="AI72" s="6">
        <f t="shared" si="47"/>
        <v>1.2580717338810665</v>
      </c>
      <c r="AJ72" s="6">
        <f t="shared" si="39"/>
        <v>0.9045808238157399</v>
      </c>
      <c r="AK72" s="6">
        <f t="shared" si="39"/>
        <v>1.10412461240409</v>
      </c>
      <c r="AL72" s="6">
        <f t="shared" si="48"/>
        <v>1.6004347289104199</v>
      </c>
      <c r="AM72" s="6">
        <f t="shared" si="40"/>
        <v>0</v>
      </c>
      <c r="AN72" s="6">
        <f t="shared" si="49"/>
        <v>0.60944561991600565</v>
      </c>
      <c r="AO72" s="6">
        <f t="shared" si="41"/>
        <v>2</v>
      </c>
      <c r="AP72" s="6">
        <f t="shared" si="50"/>
        <v>0.67351487858793013</v>
      </c>
      <c r="AQ72" s="6">
        <f t="shared" ref="AQ72:AQ94" si="67">2 * ((AQ21-AQ$49)/(AQ$50-AQ$49))</f>
        <v>1.4229274506092768</v>
      </c>
      <c r="AR72" s="6">
        <f t="shared" si="22"/>
        <v>1.2214808432925972</v>
      </c>
      <c r="AS72" s="6">
        <f t="shared" si="63"/>
        <v>0.20741950525413699</v>
      </c>
      <c r="AT72" s="6">
        <f t="shared" si="63"/>
        <v>1.7083649707858295</v>
      </c>
      <c r="AU72" s="6">
        <f t="shared" ref="AU72:AW94" si="68">2 * ((AU21-AU$49)/(AU$50-AU$49))</f>
        <v>2</v>
      </c>
      <c r="AV72" s="6">
        <f t="shared" si="68"/>
        <v>0.93089568883879736</v>
      </c>
      <c r="AW72" s="7">
        <f t="shared" si="68"/>
        <v>1.1089302080553631</v>
      </c>
    </row>
    <row r="73" spans="1:49">
      <c r="A73" s="5" t="s">
        <v>22</v>
      </c>
      <c r="B73" s="6">
        <f t="shared" si="27"/>
        <v>0.95533138926557803</v>
      </c>
      <c r="C73" s="6">
        <f t="shared" si="27"/>
        <v>0.91134489146931807</v>
      </c>
      <c r="D73" s="6">
        <f t="shared" si="27"/>
        <v>0.843120085627444</v>
      </c>
      <c r="E73" s="6">
        <f t="shared" si="27"/>
        <v>0.39644280516789271</v>
      </c>
      <c r="F73" s="6">
        <f t="shared" si="30"/>
        <v>0.50421644170265367</v>
      </c>
      <c r="G73" s="6">
        <f t="shared" ref="G73:P73" si="69">2 * ((G22-G$49)/(G$50-G$49))</f>
        <v>1.52368052561047</v>
      </c>
      <c r="H73" s="6">
        <f t="shared" si="69"/>
        <v>1.5129415947320566</v>
      </c>
      <c r="I73" s="6">
        <f t="shared" si="69"/>
        <v>0.33735746373988423</v>
      </c>
      <c r="J73" s="6">
        <f t="shared" si="69"/>
        <v>0.75354448000937713</v>
      </c>
      <c r="K73" s="6">
        <f t="shared" si="69"/>
        <v>0.97825734050971103</v>
      </c>
      <c r="L73" s="6">
        <f t="shared" si="69"/>
        <v>1.2218278218563057</v>
      </c>
      <c r="M73" s="6">
        <f t="shared" si="69"/>
        <v>1.5121180627454209</v>
      </c>
      <c r="N73" s="6">
        <f t="shared" si="69"/>
        <v>1.1063963693090944</v>
      </c>
      <c r="O73" s="6">
        <f t="shared" si="69"/>
        <v>0.61620589268556214</v>
      </c>
      <c r="P73" s="6">
        <f t="shared" si="69"/>
        <v>1.5479520632582457</v>
      </c>
      <c r="Q73" s="6">
        <f>2 * ((Q22-Q$49)/(Q$50-Q$49))</f>
        <v>0.40622802715002504</v>
      </c>
      <c r="R73" s="6">
        <f t="shared" si="16"/>
        <v>1.062192568003119</v>
      </c>
      <c r="S73" s="6">
        <f t="shared" si="16"/>
        <v>1.9734443730392379</v>
      </c>
      <c r="T73" s="6">
        <f t="shared" si="16"/>
        <v>0.82354992445214303</v>
      </c>
      <c r="U73" s="6">
        <f t="shared" si="45"/>
        <v>1.3360601362357816</v>
      </c>
      <c r="V73" s="6">
        <f t="shared" si="9"/>
        <v>1.4748763100161262</v>
      </c>
      <c r="W73" s="6">
        <f t="shared" si="56"/>
        <v>1.1263415892526638</v>
      </c>
      <c r="X73" s="6">
        <f t="shared" si="59"/>
        <v>1.1263415892526638</v>
      </c>
      <c r="Y73" s="6">
        <f t="shared" si="65"/>
        <v>1.185023307953057</v>
      </c>
      <c r="Z73" s="6">
        <f t="shared" si="65"/>
        <v>1.293112941465909</v>
      </c>
      <c r="AA73" s="6">
        <f t="shared" si="62"/>
        <v>1.317602799393867</v>
      </c>
      <c r="AB73" s="6">
        <f t="shared" si="62"/>
        <v>0.93690396360796235</v>
      </c>
      <c r="AC73" s="6">
        <f t="shared" si="62"/>
        <v>0.82175754747760466</v>
      </c>
      <c r="AD73" s="6">
        <f t="shared" si="62"/>
        <v>1.519774055252914</v>
      </c>
      <c r="AE73" s="6">
        <f t="shared" si="62"/>
        <v>1.0087875889973585</v>
      </c>
      <c r="AF73" s="6">
        <f t="shared" si="66"/>
        <v>0.49291060137201465</v>
      </c>
      <c r="AG73" s="6">
        <f t="shared" si="66"/>
        <v>0</v>
      </c>
      <c r="AH73" s="6">
        <f t="shared" si="47"/>
        <v>1.4039755711087367</v>
      </c>
      <c r="AI73" s="6">
        <f t="shared" si="47"/>
        <v>0.84350655502068039</v>
      </c>
      <c r="AJ73" s="6">
        <f t="shared" si="39"/>
        <v>1.6033339649374556</v>
      </c>
      <c r="AK73" s="6">
        <f t="shared" si="39"/>
        <v>0.99675570580057471</v>
      </c>
      <c r="AL73" s="6">
        <f t="shared" si="48"/>
        <v>1.3454288556691825</v>
      </c>
      <c r="AM73" s="6">
        <f t="shared" si="40"/>
        <v>1.3652123889719587</v>
      </c>
      <c r="AN73" s="6">
        <f t="shared" si="49"/>
        <v>0.51086223666875741</v>
      </c>
      <c r="AO73" s="6">
        <f t="shared" si="41"/>
        <v>1.1263415892526467</v>
      </c>
      <c r="AP73" s="6">
        <f t="shared" si="50"/>
        <v>0.96555799112170848</v>
      </c>
      <c r="AQ73" s="6">
        <f t="shared" si="67"/>
        <v>0.84619758327947459</v>
      </c>
      <c r="AR73" s="6" t="s">
        <v>2</v>
      </c>
      <c r="AS73" s="6">
        <f t="shared" si="63"/>
        <v>0.21027912905516857</v>
      </c>
      <c r="AT73" s="6">
        <f t="shared" si="63"/>
        <v>1.7648660493450239</v>
      </c>
      <c r="AU73" s="6">
        <f t="shared" si="68"/>
        <v>0.46239833281368614</v>
      </c>
      <c r="AV73" s="6">
        <f t="shared" si="68"/>
        <v>1.5525931280331249</v>
      </c>
      <c r="AW73" s="7">
        <f t="shared" si="68"/>
        <v>1.3983563799418608</v>
      </c>
    </row>
    <row r="74" spans="1:49">
      <c r="A74" s="5" t="s">
        <v>23</v>
      </c>
      <c r="B74" s="6">
        <f t="shared" si="27"/>
        <v>0.90956916382817876</v>
      </c>
      <c r="C74" s="6">
        <f t="shared" si="27"/>
        <v>0.39140275237804933</v>
      </c>
      <c r="D74" s="6">
        <f t="shared" si="27"/>
        <v>0</v>
      </c>
      <c r="E74" s="6">
        <f t="shared" si="27"/>
        <v>1.3396116738886756</v>
      </c>
      <c r="F74" s="6">
        <f t="shared" si="30"/>
        <v>0.97181987834276418</v>
      </c>
      <c r="G74" s="6">
        <f t="shared" ref="G74:P74" si="70">2 * ((G23-G$49)/(G$50-G$49))</f>
        <v>1.2927260907706177</v>
      </c>
      <c r="H74" s="6">
        <f t="shared" si="70"/>
        <v>0.88501409869951531</v>
      </c>
      <c r="I74" s="6">
        <f t="shared" si="70"/>
        <v>1.7620784945043784</v>
      </c>
      <c r="J74" s="6">
        <f t="shared" si="70"/>
        <v>1.7556067975989798</v>
      </c>
      <c r="K74" s="6">
        <f t="shared" si="70"/>
        <v>0.98011312290813157</v>
      </c>
      <c r="L74" s="6">
        <f t="shared" si="70"/>
        <v>1.1525954443677433</v>
      </c>
      <c r="M74" s="6">
        <f t="shared" si="70"/>
        <v>1.7661808616883932</v>
      </c>
      <c r="N74" s="6">
        <f t="shared" si="70"/>
        <v>1.5286460882099822</v>
      </c>
      <c r="O74" s="6">
        <f t="shared" si="70"/>
        <v>1.0390698757095269</v>
      </c>
      <c r="P74" s="6">
        <f t="shared" si="70"/>
        <v>1.5479520632582457</v>
      </c>
      <c r="Q74" s="6">
        <f>2 * ((Q23-Q$49)/(Q$50-Q$49))</f>
        <v>0</v>
      </c>
      <c r="R74" s="6">
        <f t="shared" si="16"/>
        <v>1.294498446707762</v>
      </c>
      <c r="S74" s="6">
        <f t="shared" si="16"/>
        <v>0.98655969417740241</v>
      </c>
      <c r="T74" s="6">
        <f t="shared" si="16"/>
        <v>1.0084886508144701</v>
      </c>
      <c r="U74" s="6">
        <f t="shared" si="45"/>
        <v>0</v>
      </c>
      <c r="V74" s="6">
        <f t="shared" si="9"/>
        <v>1.0123283101023433</v>
      </c>
      <c r="W74" s="6">
        <f t="shared" si="56"/>
        <v>1.1263415892526638</v>
      </c>
      <c r="X74" s="6">
        <f t="shared" si="59"/>
        <v>1.1263415892526638</v>
      </c>
      <c r="Y74" s="6">
        <f t="shared" si="65"/>
        <v>1.2924285452182227</v>
      </c>
      <c r="Z74" s="6">
        <f t="shared" si="65"/>
        <v>1.3440049502327491</v>
      </c>
      <c r="AA74" s="6">
        <f t="shared" si="62"/>
        <v>1.4080365062445983</v>
      </c>
      <c r="AB74" s="6">
        <f t="shared" si="62"/>
        <v>0.87760407090707204</v>
      </c>
      <c r="AC74" s="6">
        <f t="shared" si="62"/>
        <v>0.64131634738806531</v>
      </c>
      <c r="AD74" s="6">
        <f t="shared" si="62"/>
        <v>1.4650678815038165</v>
      </c>
      <c r="AE74" s="6">
        <f t="shared" si="62"/>
        <v>0.65740925318437571</v>
      </c>
      <c r="AF74" s="6">
        <f t="shared" si="66"/>
        <v>0.88957202729015938</v>
      </c>
      <c r="AG74" s="6">
        <f t="shared" si="66"/>
        <v>0.67401541852857383</v>
      </c>
      <c r="AH74" s="6">
        <f t="shared" si="47"/>
        <v>1.0719412012008607</v>
      </c>
      <c r="AI74" s="6">
        <f t="shared" si="47"/>
        <v>0.2382255833533255</v>
      </c>
      <c r="AJ74" s="6">
        <f t="shared" si="39"/>
        <v>1.8208037382485625</v>
      </c>
      <c r="AK74" s="6">
        <f t="shared" si="39"/>
        <v>1.6445194115857298</v>
      </c>
      <c r="AL74" s="6">
        <f t="shared" si="48"/>
        <v>1.7822816201952518</v>
      </c>
      <c r="AM74" s="6">
        <f t="shared" si="40"/>
        <v>1.3652123889719587</v>
      </c>
      <c r="AN74" s="6">
        <f t="shared" si="49"/>
        <v>0.24869842489149935</v>
      </c>
      <c r="AO74" s="6">
        <f t="shared" si="41"/>
        <v>1.1263415892526467</v>
      </c>
      <c r="AP74" s="6">
        <f t="shared" si="50"/>
        <v>1.1525143836468454</v>
      </c>
      <c r="AQ74" s="6">
        <f t="shared" si="67"/>
        <v>1.1826463643957332</v>
      </c>
      <c r="AR74" s="6">
        <f>2 * ((AR23-AR$49)/(AR$50-AR$49))</f>
        <v>1.0597243841780515</v>
      </c>
      <c r="AS74" s="6">
        <f t="shared" si="63"/>
        <v>1.144098464308007</v>
      </c>
      <c r="AT74" s="6">
        <f t="shared" si="63"/>
        <v>0.79453319954742929</v>
      </c>
      <c r="AU74" s="6">
        <f t="shared" si="68"/>
        <v>0.46350082029946982</v>
      </c>
      <c r="AV74" s="6">
        <f t="shared" si="68"/>
        <v>1.8171851751048183</v>
      </c>
      <c r="AW74" s="7">
        <f t="shared" si="68"/>
        <v>1.3049506067448724</v>
      </c>
    </row>
    <row r="75" spans="1:49">
      <c r="A75" s="5" t="s">
        <v>24</v>
      </c>
      <c r="B75" s="6">
        <f t="shared" si="27"/>
        <v>0.75437254887117944</v>
      </c>
      <c r="C75" s="6">
        <f t="shared" si="27"/>
        <v>0.68692464212106896</v>
      </c>
      <c r="D75" s="6">
        <f t="shared" si="27"/>
        <v>0.49570324783826625</v>
      </c>
      <c r="E75" s="6">
        <f t="shared" si="27"/>
        <v>1.4744874036422055</v>
      </c>
      <c r="F75" s="6">
        <f t="shared" si="30"/>
        <v>0.65189217640109187</v>
      </c>
      <c r="G75" s="6">
        <f t="shared" ref="G75:P75" si="71">2 * ((G24-G$49)/(G$50-G$49))</f>
        <v>1.2927260907706177</v>
      </c>
      <c r="H75" s="6">
        <f t="shared" si="71"/>
        <v>0.88501409869951531</v>
      </c>
      <c r="I75" s="6">
        <f t="shared" si="71"/>
        <v>0.74858563356604024</v>
      </c>
      <c r="J75" s="6">
        <f t="shared" si="71"/>
        <v>1.4179072063990377</v>
      </c>
      <c r="K75" s="6">
        <f t="shared" si="71"/>
        <v>0.6583862494700059</v>
      </c>
      <c r="L75" s="6">
        <f t="shared" si="71"/>
        <v>1.1170268619181292</v>
      </c>
      <c r="M75" s="6">
        <f t="shared" si="71"/>
        <v>1.6180488525050516</v>
      </c>
      <c r="N75" s="6">
        <f t="shared" si="71"/>
        <v>1.0099350798694164</v>
      </c>
      <c r="O75" s="6">
        <f t="shared" si="71"/>
        <v>0.81131052363028955</v>
      </c>
      <c r="P75" s="6">
        <f t="shared" si="71"/>
        <v>0</v>
      </c>
      <c r="Q75" s="6" t="s">
        <v>2</v>
      </c>
      <c r="R75" s="6">
        <f t="shared" si="16"/>
        <v>1.1799274343573465</v>
      </c>
      <c r="S75" s="6">
        <f t="shared" si="16"/>
        <v>1.2595465130852894</v>
      </c>
      <c r="T75" s="6">
        <f t="shared" si="16"/>
        <v>1.0841166021980722</v>
      </c>
      <c r="U75" s="6">
        <f t="shared" si="45"/>
        <v>0.49646882879621629</v>
      </c>
      <c r="V75" s="6">
        <f t="shared" si="9"/>
        <v>1.1188947779616296</v>
      </c>
      <c r="W75" s="6">
        <f t="shared" si="56"/>
        <v>1.1263415892526638</v>
      </c>
      <c r="X75" s="6">
        <f t="shared" si="59"/>
        <v>1.1263415892526638</v>
      </c>
      <c r="Y75" s="6">
        <f t="shared" si="65"/>
        <v>0.58239563812230022</v>
      </c>
      <c r="Z75" s="6">
        <f t="shared" si="65"/>
        <v>1.4943821212379687</v>
      </c>
      <c r="AA75" s="6">
        <f t="shared" si="62"/>
        <v>1.6335726020295698</v>
      </c>
      <c r="AB75" s="6">
        <f t="shared" si="62"/>
        <v>0.73642370895768983</v>
      </c>
      <c r="AC75" s="6">
        <f t="shared" si="62"/>
        <v>0.92513715523748974</v>
      </c>
      <c r="AD75" s="6">
        <f t="shared" si="62"/>
        <v>0.70435486531720226</v>
      </c>
      <c r="AE75" s="6">
        <f t="shared" si="62"/>
        <v>0</v>
      </c>
      <c r="AF75" s="6">
        <f t="shared" si="66"/>
        <v>0.77274998806782913</v>
      </c>
      <c r="AG75" s="6">
        <f t="shared" si="66"/>
        <v>0.23233727931478529</v>
      </c>
      <c r="AH75" s="6">
        <f t="shared" si="47"/>
        <v>0</v>
      </c>
      <c r="AI75" s="6">
        <f t="shared" si="47"/>
        <v>0.304469667152658</v>
      </c>
      <c r="AJ75" s="6">
        <f t="shared" si="39"/>
        <v>1.9000174173798692</v>
      </c>
      <c r="AK75" s="6">
        <f t="shared" si="39"/>
        <v>0.99675570580057471</v>
      </c>
      <c r="AL75" s="6">
        <f t="shared" si="48"/>
        <v>1.4609584735638723</v>
      </c>
      <c r="AM75" s="6">
        <f t="shared" si="40"/>
        <v>0</v>
      </c>
      <c r="AN75" s="6">
        <f t="shared" si="49"/>
        <v>0.22557011751230227</v>
      </c>
      <c r="AO75" s="6">
        <f t="shared" si="41"/>
        <v>0.60353542444016661</v>
      </c>
      <c r="AP75" s="6">
        <f t="shared" si="50"/>
        <v>0.6960735145519138</v>
      </c>
      <c r="AQ75" s="6">
        <f t="shared" si="67"/>
        <v>0.82604188663509603</v>
      </c>
      <c r="AR75" s="6" t="s">
        <v>2</v>
      </c>
      <c r="AS75" s="6">
        <f t="shared" si="63"/>
        <v>0.59233807782402381</v>
      </c>
      <c r="AT75" s="6">
        <f t="shared" si="63"/>
        <v>1.351939051080324</v>
      </c>
      <c r="AU75" s="6">
        <f t="shared" si="68"/>
        <v>0.84679919463717035</v>
      </c>
      <c r="AV75" s="6">
        <f t="shared" si="68"/>
        <v>1.4460717035091604</v>
      </c>
      <c r="AW75" s="7">
        <f t="shared" si="68"/>
        <v>1.533544286336548</v>
      </c>
    </row>
    <row r="76" spans="1:49">
      <c r="A76" s="5" t="s">
        <v>25</v>
      </c>
      <c r="B76" s="6">
        <f t="shared" si="27"/>
        <v>0.79616776200506001</v>
      </c>
      <c r="C76" s="6">
        <f t="shared" si="27"/>
        <v>0.91210650808158833</v>
      </c>
      <c r="D76" s="6">
        <f t="shared" si="27"/>
        <v>0.8198629115163707</v>
      </c>
      <c r="E76" s="6">
        <f t="shared" si="27"/>
        <v>0.88365429268353946</v>
      </c>
      <c r="F76" s="6">
        <f t="shared" si="30"/>
        <v>0.95724919147189813</v>
      </c>
      <c r="G76" s="6">
        <f t="shared" ref="G76:P76" si="72">2 * ((G25-G$49)/(G$50-G$49))</f>
        <v>1.1278017703866685</v>
      </c>
      <c r="H76" s="6">
        <f t="shared" si="72"/>
        <v>0.48705840526794336</v>
      </c>
      <c r="I76" s="6">
        <f t="shared" si="72"/>
        <v>1.1613812416794851</v>
      </c>
      <c r="J76" s="6">
        <f t="shared" si="72"/>
        <v>1.0788310895549278</v>
      </c>
      <c r="K76" s="6">
        <f t="shared" si="72"/>
        <v>0.80383205410730985</v>
      </c>
      <c r="L76" s="6">
        <f t="shared" si="72"/>
        <v>1.1103308397992522</v>
      </c>
      <c r="M76" s="6">
        <f t="shared" si="72"/>
        <v>1.5075260202425915</v>
      </c>
      <c r="N76" s="6">
        <f t="shared" si="72"/>
        <v>1.0099350798694164</v>
      </c>
      <c r="O76" s="6">
        <f t="shared" si="72"/>
        <v>0.84304824329683026</v>
      </c>
      <c r="P76" s="6">
        <f t="shared" si="72"/>
        <v>1.5479520632582457</v>
      </c>
      <c r="Q76" s="6">
        <f>2 * ((Q25-Q$49)/(Q$50-Q$49))</f>
        <v>0.73814049285707695</v>
      </c>
      <c r="R76" s="6">
        <f t="shared" si="16"/>
        <v>1.8651580762305902</v>
      </c>
      <c r="S76" s="6">
        <f t="shared" si="16"/>
        <v>0.79214053009667151</v>
      </c>
      <c r="T76" s="6">
        <f t="shared" si="16"/>
        <v>0.56047112346167671</v>
      </c>
      <c r="U76" s="6">
        <f t="shared" si="45"/>
        <v>1.5245176160992782</v>
      </c>
      <c r="V76" s="6">
        <f t="shared" si="9"/>
        <v>1.3139619575310078</v>
      </c>
      <c r="W76" s="6">
        <f t="shared" si="56"/>
        <v>1.1263415892526638</v>
      </c>
      <c r="X76" s="6">
        <f t="shared" si="59"/>
        <v>1.1263415892526638</v>
      </c>
      <c r="Y76" s="6">
        <f t="shared" si="65"/>
        <v>1.5277795514597263</v>
      </c>
      <c r="Z76" s="6">
        <f t="shared" si="65"/>
        <v>1.3236949201969559</v>
      </c>
      <c r="AA76" s="6">
        <f t="shared" si="62"/>
        <v>1.6883429488004591</v>
      </c>
      <c r="AB76" s="6">
        <f t="shared" si="62"/>
        <v>0.75738809054013922</v>
      </c>
      <c r="AC76" s="6">
        <f t="shared" si="62"/>
        <v>1.1388338939249143</v>
      </c>
      <c r="AD76" s="6">
        <f t="shared" si="62"/>
        <v>1.241628627695393</v>
      </c>
      <c r="AE76" s="6">
        <f t="shared" si="62"/>
        <v>0.28975193205925259</v>
      </c>
      <c r="AF76" s="6">
        <f t="shared" si="66"/>
        <v>0.63109747567511798</v>
      </c>
      <c r="AG76" s="6">
        <f t="shared" si="66"/>
        <v>0.31733803213375228</v>
      </c>
      <c r="AH76" s="6">
        <f t="shared" si="47"/>
        <v>0.98478030660302218</v>
      </c>
      <c r="AI76" s="6">
        <f t="shared" si="47"/>
        <v>1.2298388963774434</v>
      </c>
      <c r="AJ76" s="6">
        <f t="shared" si="39"/>
        <v>1.614519709863846</v>
      </c>
      <c r="AK76" s="6">
        <f t="shared" si="39"/>
        <v>0.88287571997892111</v>
      </c>
      <c r="AL76" s="6">
        <f t="shared" si="48"/>
        <v>1.4184097141624314</v>
      </c>
      <c r="AM76" s="6">
        <f t="shared" si="40"/>
        <v>1.7227062322935716</v>
      </c>
      <c r="AN76" s="6">
        <f t="shared" si="49"/>
        <v>0.53960979143170773</v>
      </c>
      <c r="AO76" s="6">
        <f t="shared" si="41"/>
        <v>1.1263415892526467</v>
      </c>
      <c r="AP76" s="6">
        <f t="shared" si="50"/>
        <v>1.1043628455637053</v>
      </c>
      <c r="AQ76" s="6">
        <f t="shared" si="67"/>
        <v>1.3363517565280367</v>
      </c>
      <c r="AR76" s="6">
        <f t="shared" ref="AR76:AR94" si="73">2 * ((AR25-AR$49)/(AR$50-AR$49))</f>
        <v>0.69509320577145173</v>
      </c>
      <c r="AS76" s="6">
        <f t="shared" si="63"/>
        <v>0.52389211786949685</v>
      </c>
      <c r="AT76" s="6">
        <f t="shared" si="63"/>
        <v>1.6879669997250382</v>
      </c>
      <c r="AU76" s="6">
        <f t="shared" si="68"/>
        <v>0.4147352323012643</v>
      </c>
      <c r="AV76" s="6">
        <f t="shared" si="68"/>
        <v>1.587379257918156</v>
      </c>
      <c r="AW76" s="7">
        <f t="shared" si="68"/>
        <v>1.5816313987761474</v>
      </c>
    </row>
    <row r="77" spans="1:49">
      <c r="A77" s="5" t="s">
        <v>26</v>
      </c>
      <c r="B77" s="6">
        <f t="shared" si="27"/>
        <v>1.0998636434767004</v>
      </c>
      <c r="C77" s="6">
        <f t="shared" si="27"/>
        <v>0.99309271158492995</v>
      </c>
      <c r="D77" s="6">
        <f t="shared" si="27"/>
        <v>0.30065019431876022</v>
      </c>
      <c r="E77" s="6">
        <f t="shared" si="27"/>
        <v>1.5313362853310275</v>
      </c>
      <c r="F77" s="6">
        <f t="shared" si="30"/>
        <v>0.71757427678065611</v>
      </c>
      <c r="G77" s="6">
        <f t="shared" ref="G77:P77" si="74">2 * ((G26-G$49)/(G$50-G$49))</f>
        <v>1.4487311147731461</v>
      </c>
      <c r="H77" s="6">
        <f t="shared" si="74"/>
        <v>1.5129415947320566</v>
      </c>
      <c r="I77" s="6">
        <f t="shared" si="74"/>
        <v>1.0357358633589675</v>
      </c>
      <c r="J77" s="6">
        <f t="shared" si="74"/>
        <v>1.0843592074549298</v>
      </c>
      <c r="K77" s="6">
        <f t="shared" si="74"/>
        <v>1.9377059026805306</v>
      </c>
      <c r="L77" s="6">
        <f t="shared" si="74"/>
        <v>0.88657919905738103</v>
      </c>
      <c r="M77" s="6">
        <f t="shared" si="74"/>
        <v>1.720824568888075</v>
      </c>
      <c r="N77" s="6">
        <f t="shared" si="74"/>
        <v>1.2862534199611677</v>
      </c>
      <c r="O77" s="6">
        <f t="shared" si="74"/>
        <v>0.86492839211852057</v>
      </c>
      <c r="P77" s="6">
        <f t="shared" si="74"/>
        <v>0</v>
      </c>
      <c r="Q77" s="6" t="s">
        <v>2</v>
      </c>
      <c r="R77" s="6">
        <f t="shared" ref="R77:T94" si="75">2 * ((R26-R$49)/(R$50-R$49))</f>
        <v>1.3554550145241591</v>
      </c>
      <c r="S77" s="6">
        <f t="shared" si="75"/>
        <v>1.343398998898885</v>
      </c>
      <c r="T77" s="6">
        <f t="shared" si="75"/>
        <v>1.180348562127159</v>
      </c>
      <c r="U77" s="6">
        <f t="shared" si="45"/>
        <v>1.0262848155876223</v>
      </c>
      <c r="V77" s="6">
        <f t="shared" si="9"/>
        <v>0.89258659308987842</v>
      </c>
      <c r="W77" s="6">
        <f t="shared" si="56"/>
        <v>1.1263415892526638</v>
      </c>
      <c r="X77" s="6">
        <f t="shared" si="59"/>
        <v>1.1263415892526638</v>
      </c>
      <c r="Y77" s="6">
        <f t="shared" si="65"/>
        <v>1.6039692616747718</v>
      </c>
      <c r="Z77" s="6">
        <f t="shared" si="65"/>
        <v>1.708953268695464</v>
      </c>
      <c r="AA77" s="6">
        <f t="shared" si="62"/>
        <v>1.1822350930634</v>
      </c>
      <c r="AB77" s="6">
        <f t="shared" si="62"/>
        <v>1.1479365455812685</v>
      </c>
      <c r="AC77" s="6">
        <f t="shared" si="62"/>
        <v>0.67681097576579996</v>
      </c>
      <c r="AD77" s="6">
        <f t="shared" si="62"/>
        <v>1.630738716245036</v>
      </c>
      <c r="AE77" s="6">
        <f t="shared" si="62"/>
        <v>0.63251272066350439</v>
      </c>
      <c r="AF77" s="6">
        <f t="shared" si="66"/>
        <v>1.3230409106661378</v>
      </c>
      <c r="AG77" s="6">
        <f t="shared" si="66"/>
        <v>0.79584865398239735</v>
      </c>
      <c r="AH77" s="6">
        <f t="shared" si="47"/>
        <v>1.3233317737366954</v>
      </c>
      <c r="AI77" s="6">
        <f t="shared" si="47"/>
        <v>1.3431198731573311</v>
      </c>
      <c r="AJ77" s="6">
        <f t="shared" si="39"/>
        <v>1.6662081025234081</v>
      </c>
      <c r="AK77" s="6">
        <f t="shared" si="39"/>
        <v>1.3020384907884668</v>
      </c>
      <c r="AL77" s="6">
        <f t="shared" si="48"/>
        <v>1.7366415414770597</v>
      </c>
      <c r="AM77" s="6">
        <f t="shared" si="40"/>
        <v>0</v>
      </c>
      <c r="AN77" s="6">
        <f t="shared" si="49"/>
        <v>0.55589648863454311</v>
      </c>
      <c r="AO77" s="6">
        <f t="shared" si="41"/>
        <v>1.5874893084607826</v>
      </c>
      <c r="AP77" s="6">
        <f t="shared" si="50"/>
        <v>1.4436205609321704</v>
      </c>
      <c r="AQ77" s="6">
        <f t="shared" si="67"/>
        <v>1.4855387938033624</v>
      </c>
      <c r="AR77" s="6">
        <f t="shared" si="73"/>
        <v>1.3720725039674655</v>
      </c>
      <c r="AS77" s="6">
        <f t="shared" si="63"/>
        <v>0.93102545469890263</v>
      </c>
      <c r="AT77" s="6">
        <f t="shared" si="63"/>
        <v>1.185956334775057</v>
      </c>
      <c r="AU77" s="6">
        <f t="shared" si="68"/>
        <v>0.95970982873200406</v>
      </c>
      <c r="AV77" s="6">
        <f t="shared" si="68"/>
        <v>1.2886536562817206</v>
      </c>
      <c r="AW77" s="7">
        <f t="shared" si="68"/>
        <v>1.2734792919549369</v>
      </c>
    </row>
    <row r="78" spans="1:49">
      <c r="A78" s="5" t="s">
        <v>27</v>
      </c>
      <c r="B78" s="6">
        <f t="shared" si="27"/>
        <v>0.88352371030938337</v>
      </c>
      <c r="C78" s="6">
        <f t="shared" si="27"/>
        <v>0.86842535893910366</v>
      </c>
      <c r="D78" s="6">
        <f t="shared" si="27"/>
        <v>0.67873890523388603</v>
      </c>
      <c r="E78" s="6">
        <f t="shared" si="27"/>
        <v>1.2393417378928033</v>
      </c>
      <c r="F78" s="6">
        <f t="shared" si="30"/>
        <v>1.2085746467907799</v>
      </c>
      <c r="G78" s="6">
        <f t="shared" ref="G78:P78" si="76">2 * ((G27-G$49)/(G$50-G$49))</f>
        <v>1.8717393251605805</v>
      </c>
      <c r="H78" s="6">
        <f t="shared" si="76"/>
        <v>1.2214808432926101</v>
      </c>
      <c r="I78" s="6">
        <f t="shared" si="76"/>
        <v>1.1492247794014721</v>
      </c>
      <c r="J78" s="6">
        <f t="shared" si="76"/>
        <v>0.99327923765755388</v>
      </c>
      <c r="K78" s="6">
        <f t="shared" si="76"/>
        <v>0.831826987067534</v>
      </c>
      <c r="L78" s="6">
        <f t="shared" si="76"/>
        <v>1.1437924029737998</v>
      </c>
      <c r="M78" s="6">
        <f t="shared" si="76"/>
        <v>1.6987559522852378</v>
      </c>
      <c r="N78" s="6">
        <f t="shared" si="76"/>
        <v>1.3703965122171522</v>
      </c>
      <c r="O78" s="6">
        <f t="shared" si="76"/>
        <v>0.5851332319358431</v>
      </c>
      <c r="P78" s="6">
        <f t="shared" si="76"/>
        <v>0</v>
      </c>
      <c r="Q78" s="6" t="s">
        <v>2</v>
      </c>
      <c r="R78" s="6">
        <f t="shared" si="75"/>
        <v>1.1376368600659266</v>
      </c>
      <c r="S78" s="6">
        <f t="shared" si="75"/>
        <v>1.3579879820563046</v>
      </c>
      <c r="T78" s="6">
        <f t="shared" si="75"/>
        <v>1.4605681034844769</v>
      </c>
      <c r="U78" s="6">
        <f t="shared" si="45"/>
        <v>1.499450816224946</v>
      </c>
      <c r="V78" s="6">
        <f t="shared" si="9"/>
        <v>1.2389717838455279</v>
      </c>
      <c r="W78" s="6">
        <f t="shared" si="56"/>
        <v>1.1263415892526638</v>
      </c>
      <c r="X78" s="6">
        <f t="shared" si="59"/>
        <v>1.1263415892526638</v>
      </c>
      <c r="Y78" s="6">
        <f t="shared" si="65"/>
        <v>1.3404969774044608</v>
      </c>
      <c r="Z78" s="6">
        <f t="shared" si="65"/>
        <v>1.2726464394573747</v>
      </c>
      <c r="AA78" s="6">
        <f t="shared" si="62"/>
        <v>1.3220086511293481</v>
      </c>
      <c r="AB78" s="6">
        <f t="shared" si="62"/>
        <v>0.85037214844229203</v>
      </c>
      <c r="AC78" s="6">
        <f t="shared" si="62"/>
        <v>0.95938990529172008</v>
      </c>
      <c r="AD78" s="6">
        <f t="shared" si="62"/>
        <v>0.72054582581199944</v>
      </c>
      <c r="AE78" s="6">
        <f t="shared" si="62"/>
        <v>1.2364506308661962</v>
      </c>
      <c r="AF78" s="6">
        <f t="shared" si="66"/>
        <v>0.1012826371603965</v>
      </c>
      <c r="AG78" s="6">
        <f t="shared" si="66"/>
        <v>0.53622446092472065</v>
      </c>
      <c r="AH78" s="6">
        <f t="shared" si="47"/>
        <v>1.3233317737366954</v>
      </c>
      <c r="AI78" s="6">
        <f t="shared" si="47"/>
        <v>1.0267702114879549</v>
      </c>
      <c r="AJ78" s="6">
        <f t="shared" si="39"/>
        <v>1.3158713686813324</v>
      </c>
      <c r="AK78" s="6">
        <f t="shared" si="39"/>
        <v>1.2056868854079439</v>
      </c>
      <c r="AL78" s="6">
        <f t="shared" si="48"/>
        <v>1.4256508633424481</v>
      </c>
      <c r="AM78" s="6">
        <f t="shared" si="40"/>
        <v>0</v>
      </c>
      <c r="AN78" s="6">
        <f t="shared" si="49"/>
        <v>0.49777456321706365</v>
      </c>
      <c r="AO78" s="6">
        <f t="shared" si="41"/>
        <v>1.1263415892526467</v>
      </c>
      <c r="AP78" s="6">
        <f t="shared" si="50"/>
        <v>1.1733792390480715</v>
      </c>
      <c r="AQ78" s="6">
        <f t="shared" si="67"/>
        <v>1.0535026801899388</v>
      </c>
      <c r="AR78" s="6">
        <f t="shared" si="73"/>
        <v>1.3720725039674655</v>
      </c>
      <c r="AS78" s="6">
        <f t="shared" si="63"/>
        <v>0.7761043865693209</v>
      </c>
      <c r="AT78" s="6">
        <f t="shared" si="63"/>
        <v>1.7006078148607617</v>
      </c>
      <c r="AU78" s="6">
        <f t="shared" si="68"/>
        <v>0.86717744685231768</v>
      </c>
      <c r="AV78" s="6">
        <f t="shared" si="68"/>
        <v>1.378086440526473</v>
      </c>
      <c r="AW78" s="7">
        <f t="shared" si="68"/>
        <v>0.87688700640369233</v>
      </c>
    </row>
    <row r="79" spans="1:49">
      <c r="A79" s="5" t="s">
        <v>28</v>
      </c>
      <c r="B79" s="6">
        <f t="shared" si="27"/>
        <v>0.58349794704889069</v>
      </c>
      <c r="C79" s="6">
        <f t="shared" si="27"/>
        <v>1.4580662315664152</v>
      </c>
      <c r="D79" s="6">
        <f t="shared" si="27"/>
        <v>0.76141782493388999</v>
      </c>
      <c r="E79" s="6">
        <f t="shared" si="27"/>
        <v>0.83299700211887229</v>
      </c>
      <c r="F79" s="6">
        <f t="shared" si="30"/>
        <v>0.88027755776432459</v>
      </c>
      <c r="G79" s="6">
        <f t="shared" ref="G79:P79" si="77">2 * ((G28-G$49)/(G$50-G$49))</f>
        <v>1.8717393251605805</v>
      </c>
      <c r="H79" s="6">
        <f t="shared" si="77"/>
        <v>0</v>
      </c>
      <c r="I79" s="6">
        <f t="shared" si="77"/>
        <v>1.3977342229665255</v>
      </c>
      <c r="J79" s="6">
        <f t="shared" si="77"/>
        <v>1.2771457391401075</v>
      </c>
      <c r="K79" s="6">
        <f t="shared" si="77"/>
        <v>1.943657358859342</v>
      </c>
      <c r="L79" s="6">
        <f t="shared" si="77"/>
        <v>1.367718542837433</v>
      </c>
      <c r="M79" s="6">
        <f t="shared" si="77"/>
        <v>1.4763415042974222</v>
      </c>
      <c r="N79" s="6">
        <f t="shared" si="77"/>
        <v>1.1063963693090944</v>
      </c>
      <c r="O79" s="6">
        <f t="shared" si="77"/>
        <v>0.60888544674953959</v>
      </c>
      <c r="P79" s="6">
        <f t="shared" si="77"/>
        <v>0</v>
      </c>
      <c r="Q79" s="6" t="s">
        <v>2</v>
      </c>
      <c r="R79" s="6">
        <f t="shared" si="75"/>
        <v>1.581693074479092</v>
      </c>
      <c r="S79" s="6">
        <f t="shared" si="75"/>
        <v>1.3552272222219819</v>
      </c>
      <c r="T79" s="6">
        <f t="shared" si="75"/>
        <v>1.2710400158689248</v>
      </c>
      <c r="U79" s="6">
        <f t="shared" si="45"/>
        <v>1.0202479027145013</v>
      </c>
      <c r="V79" s="6">
        <f t="shared" si="9"/>
        <v>0.91001908038043666</v>
      </c>
      <c r="W79" s="6">
        <f t="shared" si="56"/>
        <v>1.1263415892526638</v>
      </c>
      <c r="X79" s="6">
        <f t="shared" si="59"/>
        <v>0</v>
      </c>
      <c r="Y79" s="6">
        <f t="shared" si="65"/>
        <v>1.719226846869536</v>
      </c>
      <c r="Z79" s="6">
        <f t="shared" si="65"/>
        <v>1.3033225893579861</v>
      </c>
      <c r="AA79" s="6">
        <f t="shared" si="62"/>
        <v>0.85954858728889438</v>
      </c>
      <c r="AB79" s="6">
        <f t="shared" si="62"/>
        <v>0.77121705943137697</v>
      </c>
      <c r="AC79" s="6">
        <f t="shared" si="62"/>
        <v>0.34648973242695957</v>
      </c>
      <c r="AD79" s="6">
        <f t="shared" si="62"/>
        <v>1.1817537170242871</v>
      </c>
      <c r="AE79" s="6">
        <f t="shared" si="62"/>
        <v>0.15343227209280472</v>
      </c>
      <c r="AF79" s="6">
        <f t="shared" si="66"/>
        <v>0.27192796560370619</v>
      </c>
      <c r="AG79" s="6">
        <f t="shared" si="66"/>
        <v>0.63380271373849728</v>
      </c>
      <c r="AH79" s="6">
        <f t="shared" si="47"/>
        <v>0.31972532434542622</v>
      </c>
      <c r="AI79" s="6">
        <f t="shared" si="47"/>
        <v>1.9994056399244282</v>
      </c>
      <c r="AJ79" s="6">
        <f t="shared" si="39"/>
        <v>1.064693942441213</v>
      </c>
      <c r="AK79" s="6">
        <f t="shared" si="39"/>
        <v>1.10412461240409</v>
      </c>
      <c r="AL79" s="6">
        <f t="shared" si="48"/>
        <v>1.3613330431657864</v>
      </c>
      <c r="AM79" s="6">
        <f t="shared" si="40"/>
        <v>0</v>
      </c>
      <c r="AN79" s="6">
        <f t="shared" si="49"/>
        <v>0.64259504299646353</v>
      </c>
      <c r="AO79" s="6">
        <f t="shared" si="41"/>
        <v>0</v>
      </c>
      <c r="AP79" s="6">
        <f t="shared" si="50"/>
        <v>1.8749105903702481</v>
      </c>
      <c r="AQ79" s="6">
        <f t="shared" si="67"/>
        <v>0.98358167985125811</v>
      </c>
      <c r="AR79" s="6">
        <f t="shared" si="73"/>
        <v>0.4870584052679382</v>
      </c>
      <c r="AS79" s="6">
        <f t="shared" si="63"/>
        <v>1.3862376264261738</v>
      </c>
      <c r="AT79" s="6">
        <f t="shared" si="63"/>
        <v>1.6837676249691123</v>
      </c>
      <c r="AU79" s="6">
        <f t="shared" si="68"/>
        <v>1.4770884798989514</v>
      </c>
      <c r="AV79" s="6">
        <f t="shared" si="68"/>
        <v>1.7186684104005707</v>
      </c>
      <c r="AW79" s="7">
        <f t="shared" si="68"/>
        <v>2</v>
      </c>
    </row>
    <row r="80" spans="1:49">
      <c r="A80" s="5" t="s">
        <v>29</v>
      </c>
      <c r="B80" s="6">
        <f t="shared" si="27"/>
        <v>1.3035183341766114</v>
      </c>
      <c r="C80" s="6">
        <f t="shared" si="27"/>
        <v>1.7918536881739078</v>
      </c>
      <c r="D80" s="6">
        <f t="shared" si="27"/>
        <v>0.37436656344984909</v>
      </c>
      <c r="E80" s="6">
        <f t="shared" si="27"/>
        <v>0.36261346788642546</v>
      </c>
      <c r="F80" s="6">
        <f t="shared" si="30"/>
        <v>1.7723690493402229</v>
      </c>
      <c r="G80" s="6">
        <f t="shared" ref="G80:P80" si="78">2 * ((G29-G$49)/(G$50-G$49))</f>
        <v>2</v>
      </c>
      <c r="H80" s="6">
        <f t="shared" si="78"/>
        <v>1.2214808432926101</v>
      </c>
      <c r="I80" s="6">
        <f t="shared" si="78"/>
        <v>1.669600869036203</v>
      </c>
      <c r="J80" s="6">
        <f t="shared" si="78"/>
        <v>1.4671279630154419</v>
      </c>
      <c r="K80" s="6">
        <f t="shared" si="78"/>
        <v>1.4873244264869596</v>
      </c>
      <c r="L80" s="6">
        <f t="shared" si="78"/>
        <v>1.3357003635866205</v>
      </c>
      <c r="M80" s="6">
        <f t="shared" si="78"/>
        <v>1.9039683394061546</v>
      </c>
      <c r="N80" s="6">
        <f t="shared" si="78"/>
        <v>1.7445401047224889</v>
      </c>
      <c r="O80" s="6">
        <f t="shared" si="78"/>
        <v>0.87066274439292057</v>
      </c>
      <c r="P80" s="6">
        <f t="shared" si="78"/>
        <v>0</v>
      </c>
      <c r="Q80" s="6" t="s">
        <v>2</v>
      </c>
      <c r="R80" s="6">
        <f t="shared" si="75"/>
        <v>0.69137692723322219</v>
      </c>
      <c r="S80" s="6">
        <f t="shared" si="75"/>
        <v>0.3552824436627966</v>
      </c>
      <c r="T80" s="6">
        <f t="shared" si="75"/>
        <v>0.99645084162450615</v>
      </c>
      <c r="U80" s="6">
        <f t="shared" si="45"/>
        <v>1.7443477059998216</v>
      </c>
      <c r="V80" s="6">
        <f t="shared" si="9"/>
        <v>1.4191351555446454</v>
      </c>
      <c r="W80" s="6">
        <f t="shared" si="56"/>
        <v>2</v>
      </c>
      <c r="X80" s="6">
        <f t="shared" si="59"/>
        <v>2</v>
      </c>
      <c r="Y80" s="6">
        <f t="shared" si="65"/>
        <v>1.8228975131711065</v>
      </c>
      <c r="Z80" s="6">
        <f t="shared" si="65"/>
        <v>1.9446548909988919</v>
      </c>
      <c r="AA80" s="6">
        <f t="shared" si="62"/>
        <v>1.5472771382447394</v>
      </c>
      <c r="AB80" s="6">
        <f t="shared" si="62"/>
        <v>1.3711203890498922</v>
      </c>
      <c r="AC80" s="6">
        <f t="shared" si="62"/>
        <v>1.024425699519655</v>
      </c>
      <c r="AD80" s="6">
        <f t="shared" si="62"/>
        <v>1.5256281304755979</v>
      </c>
      <c r="AE80" s="6">
        <f t="shared" si="62"/>
        <v>1.0582015322921958</v>
      </c>
      <c r="AF80" s="6">
        <f t="shared" si="66"/>
        <v>5.6946637691336864E-3</v>
      </c>
      <c r="AG80" s="6">
        <f t="shared" si="66"/>
        <v>0.87398043744233411</v>
      </c>
      <c r="AH80" s="6">
        <f t="shared" si="47"/>
        <v>0.80499106145428878</v>
      </c>
      <c r="AI80" s="6">
        <f t="shared" si="47"/>
        <v>1.9179679946565271</v>
      </c>
      <c r="AJ80" s="6">
        <f t="shared" si="39"/>
        <v>1.350184552422272</v>
      </c>
      <c r="AK80" s="6">
        <f t="shared" si="39"/>
        <v>1.5645735390776314</v>
      </c>
      <c r="AL80" s="6">
        <f t="shared" si="48"/>
        <v>1.4950070855521482</v>
      </c>
      <c r="AM80" s="6">
        <f t="shared" si="40"/>
        <v>0</v>
      </c>
      <c r="AN80" s="6">
        <f t="shared" si="49"/>
        <v>0.40108450667416806</v>
      </c>
      <c r="AO80" s="6">
        <f t="shared" si="41"/>
        <v>1.5874893084607826</v>
      </c>
      <c r="AP80" s="6">
        <f t="shared" si="50"/>
        <v>1.9769620115931263</v>
      </c>
      <c r="AQ80" s="6">
        <f t="shared" si="67"/>
        <v>1.5197353938689899</v>
      </c>
      <c r="AR80" s="6">
        <f t="shared" si="73"/>
        <v>0.88501409869952719</v>
      </c>
      <c r="AS80" s="6">
        <f t="shared" si="63"/>
        <v>1.423833509623005</v>
      </c>
      <c r="AT80" s="6">
        <f t="shared" si="63"/>
        <v>1.0277493871005619</v>
      </c>
      <c r="AU80" s="6">
        <f t="shared" si="68"/>
        <v>1.0154819004065188</v>
      </c>
      <c r="AV80" s="6">
        <f t="shared" si="68"/>
        <v>1.5781373173004103</v>
      </c>
      <c r="AW80" s="7">
        <f t="shared" si="68"/>
        <v>1.1842364341988105</v>
      </c>
    </row>
    <row r="81" spans="1:49">
      <c r="A81" s="5" t="s">
        <v>30</v>
      </c>
      <c r="B81" s="6">
        <f t="shared" ref="B81:E94" si="79">2 * ((B30-B$49)/(B$50-B$49))</f>
        <v>0.83987048694708111</v>
      </c>
      <c r="C81" s="6">
        <f t="shared" si="79"/>
        <v>0.63864151749840381</v>
      </c>
      <c r="D81" s="6">
        <f t="shared" si="79"/>
        <v>0.87506360414120987</v>
      </c>
      <c r="E81" s="6">
        <f t="shared" si="79"/>
        <v>1.3360021604456185</v>
      </c>
      <c r="F81" s="6">
        <f t="shared" si="30"/>
        <v>0.57591308767923977</v>
      </c>
      <c r="G81" s="6">
        <f t="shared" ref="G81:P81" si="80">2 * ((G30-G$49)/(G$50-G$49))</f>
        <v>1.2927260907706177</v>
      </c>
      <c r="H81" s="6">
        <f t="shared" si="80"/>
        <v>0.88501409869951531</v>
      </c>
      <c r="I81" s="6">
        <f t="shared" si="80"/>
        <v>1.1384307770665749</v>
      </c>
      <c r="J81" s="6">
        <f t="shared" si="80"/>
        <v>1.6473030946538414</v>
      </c>
      <c r="K81" s="6">
        <f t="shared" si="80"/>
        <v>1.3084398631501126</v>
      </c>
      <c r="L81" s="6">
        <f t="shared" si="80"/>
        <v>1.4041367967691196</v>
      </c>
      <c r="M81" s="6">
        <f t="shared" si="80"/>
        <v>1.4347798263991642</v>
      </c>
      <c r="N81" s="6">
        <f t="shared" si="80"/>
        <v>1.2862534199611677</v>
      </c>
      <c r="O81" s="6">
        <f t="shared" si="80"/>
        <v>0.82494486359618846</v>
      </c>
      <c r="P81" s="6">
        <f t="shared" si="80"/>
        <v>1.7233083338141044</v>
      </c>
      <c r="Q81" s="6">
        <f>2 * ((Q30-Q$49)/(Q$50-Q$49))</f>
        <v>0.73814049285707695</v>
      </c>
      <c r="R81" s="6">
        <f t="shared" si="75"/>
        <v>1.7649006886205674</v>
      </c>
      <c r="S81" s="6">
        <f t="shared" si="75"/>
        <v>1.2531222488588631</v>
      </c>
      <c r="T81" s="6">
        <f t="shared" si="75"/>
        <v>0.99852409473470549</v>
      </c>
      <c r="U81" s="6">
        <f t="shared" si="45"/>
        <v>0.65474280653735473</v>
      </c>
      <c r="V81" s="6">
        <f t="shared" si="9"/>
        <v>1.3338212432720178</v>
      </c>
      <c r="W81" s="6">
        <f t="shared" si="56"/>
        <v>1.1263415892526638</v>
      </c>
      <c r="X81" s="6">
        <f t="shared" si="59"/>
        <v>1.1263415892526638</v>
      </c>
      <c r="Y81" s="6">
        <f t="shared" si="65"/>
        <v>1.6570135485746</v>
      </c>
      <c r="Z81" s="6">
        <f t="shared" si="65"/>
        <v>1.2521166714997138</v>
      </c>
      <c r="AA81" s="6">
        <f t="shared" ref="AA81:AE90" si="81">2 * ((AA30-AA$49)/(AA$50-AA$49))</f>
        <v>1.5255383929015316</v>
      </c>
      <c r="AB81" s="6">
        <f t="shared" si="81"/>
        <v>0.86449109340353902</v>
      </c>
      <c r="AC81" s="6">
        <f t="shared" si="81"/>
        <v>0.61626567748148353</v>
      </c>
      <c r="AD81" s="6">
        <f t="shared" si="81"/>
        <v>1.1237198978408247</v>
      </c>
      <c r="AE81" s="6">
        <f t="shared" si="81"/>
        <v>1.0528476046435205</v>
      </c>
      <c r="AF81" s="6">
        <f t="shared" si="66"/>
        <v>0</v>
      </c>
      <c r="AG81" s="6">
        <f t="shared" si="66"/>
        <v>0.31822628744040571</v>
      </c>
      <c r="AH81" s="6">
        <f t="shared" si="47"/>
        <v>1.3233317737366954</v>
      </c>
      <c r="AI81" s="6">
        <f t="shared" si="47"/>
        <v>0.63072420701052601</v>
      </c>
      <c r="AJ81" s="6">
        <f t="shared" si="39"/>
        <v>1.4104611670423206</v>
      </c>
      <c r="AK81" s="6">
        <f t="shared" si="39"/>
        <v>1.3020384907884668</v>
      </c>
      <c r="AL81" s="6">
        <f t="shared" si="48"/>
        <v>1.6729500252156202</v>
      </c>
      <c r="AM81" s="6">
        <f t="shared" si="40"/>
        <v>0</v>
      </c>
      <c r="AN81" s="6">
        <f t="shared" si="49"/>
        <v>0.21391347428533761</v>
      </c>
      <c r="AO81" s="6">
        <f t="shared" si="41"/>
        <v>1.1263415892526467</v>
      </c>
      <c r="AP81" s="6">
        <f t="shared" si="50"/>
        <v>1.0640873299575682</v>
      </c>
      <c r="AQ81" s="6">
        <f t="shared" si="67"/>
        <v>0.9660132934456036</v>
      </c>
      <c r="AR81" s="6">
        <f t="shared" si="73"/>
        <v>0.88501409869952719</v>
      </c>
      <c r="AS81" s="6">
        <f t="shared" si="63"/>
        <v>0.62947511215504359</v>
      </c>
      <c r="AT81" s="6">
        <f t="shared" si="63"/>
        <v>1.2562133672668516</v>
      </c>
      <c r="AU81" s="6">
        <f t="shared" si="68"/>
        <v>0.74671146975305625</v>
      </c>
      <c r="AV81" s="6">
        <f t="shared" si="68"/>
        <v>1.6672037355617051</v>
      </c>
      <c r="AW81" s="7">
        <f t="shared" si="68"/>
        <v>1.8463789097093173</v>
      </c>
    </row>
    <row r="82" spans="1:49">
      <c r="A82" s="5" t="s">
        <v>31</v>
      </c>
      <c r="B82" s="6">
        <f t="shared" si="79"/>
        <v>0.78642689815531075</v>
      </c>
      <c r="C82" s="6">
        <f t="shared" si="79"/>
        <v>0.90518717118280545</v>
      </c>
      <c r="D82" s="6">
        <f t="shared" si="79"/>
        <v>0.56131169798050151</v>
      </c>
      <c r="E82" s="6">
        <f t="shared" si="79"/>
        <v>0.86442220141466253</v>
      </c>
      <c r="F82" s="6">
        <f t="shared" si="30"/>
        <v>1.175716163232837</v>
      </c>
      <c r="G82" s="6">
        <f t="shared" ref="G82:P82" si="82">2 * ((G31-G$49)/(G$50-G$49))</f>
        <v>1.0416643266029006</v>
      </c>
      <c r="H82" s="6">
        <f t="shared" si="82"/>
        <v>0.88501409869951531</v>
      </c>
      <c r="I82" s="6">
        <f t="shared" si="82"/>
        <v>0.92002970204706469</v>
      </c>
      <c r="J82" s="6">
        <f t="shared" si="82"/>
        <v>1.5988972420651442</v>
      </c>
      <c r="K82" s="6">
        <f t="shared" si="82"/>
        <v>2</v>
      </c>
      <c r="L82" s="6">
        <f t="shared" si="82"/>
        <v>1.4909965352200865</v>
      </c>
      <c r="M82" s="6">
        <f t="shared" si="82"/>
        <v>1.1779500612289464</v>
      </c>
      <c r="N82" s="6">
        <f t="shared" si="82"/>
        <v>1.2862534199611677</v>
      </c>
      <c r="O82" s="6">
        <f t="shared" si="82"/>
        <v>0.84868223079608696</v>
      </c>
      <c r="P82" s="6">
        <f t="shared" si="82"/>
        <v>0</v>
      </c>
      <c r="Q82" s="6" t="s">
        <v>2</v>
      </c>
      <c r="R82" s="6">
        <f t="shared" si="75"/>
        <v>1.3915260503081464</v>
      </c>
      <c r="S82" s="6">
        <f t="shared" si="75"/>
        <v>1.5459559978521562</v>
      </c>
      <c r="T82" s="6">
        <f t="shared" si="75"/>
        <v>0.69260086124517883</v>
      </c>
      <c r="U82" s="6">
        <f t="shared" si="45"/>
        <v>1.1365403594697321</v>
      </c>
      <c r="V82" s="6">
        <f t="shared" si="9"/>
        <v>1.2793055416640819</v>
      </c>
      <c r="W82" s="6">
        <f t="shared" si="56"/>
        <v>1.1263415892526638</v>
      </c>
      <c r="X82" s="6">
        <f t="shared" si="59"/>
        <v>1.1263415892526638</v>
      </c>
      <c r="Y82" s="6">
        <f t="shared" si="65"/>
        <v>1.3404969774044608</v>
      </c>
      <c r="Z82" s="6">
        <f t="shared" si="65"/>
        <v>1.210865764684125</v>
      </c>
      <c r="AA82" s="6">
        <f t="shared" si="81"/>
        <v>1.3151456479620307</v>
      </c>
      <c r="AB82" s="6">
        <f t="shared" si="81"/>
        <v>0.79641716852380717</v>
      </c>
      <c r="AC82" s="6">
        <f t="shared" si="81"/>
        <v>0.44937012339889987</v>
      </c>
      <c r="AD82" s="6">
        <f t="shared" si="81"/>
        <v>1.6764575772611143</v>
      </c>
      <c r="AE82" s="6">
        <f t="shared" si="81"/>
        <v>1.1157294155664768</v>
      </c>
      <c r="AF82" s="6">
        <f t="shared" si="66"/>
        <v>0.68109060713845582</v>
      </c>
      <c r="AG82" s="6">
        <f t="shared" si="66"/>
        <v>0.66531575635180018</v>
      </c>
      <c r="AH82" s="6">
        <f t="shared" si="47"/>
        <v>0.98478030660302218</v>
      </c>
      <c r="AI82" s="6">
        <f t="shared" si="47"/>
        <v>1.1711275579353555</v>
      </c>
      <c r="AJ82" s="6">
        <f t="shared" si="39"/>
        <v>1.6284137046794687</v>
      </c>
      <c r="AK82" s="6">
        <f t="shared" si="39"/>
        <v>1.10412461240409</v>
      </c>
      <c r="AL82" s="6">
        <f t="shared" si="48"/>
        <v>1.4763998536549099</v>
      </c>
      <c r="AM82" s="6">
        <f t="shared" si="40"/>
        <v>0</v>
      </c>
      <c r="AN82" s="6">
        <f t="shared" si="49"/>
        <v>0.25328543057139302</v>
      </c>
      <c r="AO82" s="6">
        <f t="shared" si="41"/>
        <v>2</v>
      </c>
      <c r="AP82" s="6">
        <f t="shared" si="50"/>
        <v>0.92574206312321605</v>
      </c>
      <c r="AQ82" s="6">
        <f t="shared" si="67"/>
        <v>1.2786147649728168</v>
      </c>
      <c r="AR82" s="6">
        <f t="shared" si="73"/>
        <v>1.0597243841780515</v>
      </c>
      <c r="AS82" s="6">
        <f t="shared" si="63"/>
        <v>0.79648477133512108</v>
      </c>
      <c r="AT82" s="6">
        <f t="shared" si="63"/>
        <v>1.301890237947283</v>
      </c>
      <c r="AU82" s="6">
        <f t="shared" si="68"/>
        <v>0.6237462914315377</v>
      </c>
      <c r="AV82" s="6">
        <f t="shared" si="68"/>
        <v>1.7562184125061961</v>
      </c>
      <c r="AW82" s="7">
        <f t="shared" si="68"/>
        <v>1.5212847185911327</v>
      </c>
    </row>
    <row r="83" spans="1:49">
      <c r="A83" s="5" t="s">
        <v>32</v>
      </c>
      <c r="B83" s="6">
        <f t="shared" si="79"/>
        <v>0.97099114189805902</v>
      </c>
      <c r="C83" s="6">
        <f t="shared" si="79"/>
        <v>0.931841519002784</v>
      </c>
      <c r="D83" s="6">
        <f t="shared" si="79"/>
        <v>0.64358312448392507</v>
      </c>
      <c r="E83" s="6">
        <f t="shared" si="79"/>
        <v>1.0811036689474443</v>
      </c>
      <c r="F83" s="6">
        <f t="shared" si="30"/>
        <v>0.33165405286116861</v>
      </c>
      <c r="G83" s="6">
        <f t="shared" ref="G83:P83" si="83">2 * ((G32-G$49)/(G$50-G$49))</f>
        <v>1.5967322776606976</v>
      </c>
      <c r="H83" s="6">
        <f t="shared" si="83"/>
        <v>1.2214808432926101</v>
      </c>
      <c r="I83" s="6">
        <f t="shared" si="83"/>
        <v>1.1540185103480376</v>
      </c>
      <c r="J83" s="6">
        <f t="shared" si="83"/>
        <v>1.5878175489154347</v>
      </c>
      <c r="K83" s="6">
        <f t="shared" si="83"/>
        <v>1.341909448781589</v>
      </c>
      <c r="L83" s="6">
        <f t="shared" si="83"/>
        <v>1.5216496845277769</v>
      </c>
      <c r="M83" s="6">
        <f t="shared" si="83"/>
        <v>1.2340747228415232</v>
      </c>
      <c r="N83" s="6">
        <f t="shared" si="83"/>
        <v>1.3703965122171522</v>
      </c>
      <c r="O83" s="6">
        <f t="shared" si="83"/>
        <v>0.84150008974303037</v>
      </c>
      <c r="P83" s="6">
        <f t="shared" si="83"/>
        <v>0</v>
      </c>
      <c r="Q83" s="6" t="s">
        <v>2</v>
      </c>
      <c r="R83" s="6">
        <f t="shared" si="75"/>
        <v>1.6572032382462134</v>
      </c>
      <c r="S83" s="6">
        <f t="shared" si="75"/>
        <v>1.2408110221974402</v>
      </c>
      <c r="T83" s="6">
        <f t="shared" si="75"/>
        <v>0.71325987072182206</v>
      </c>
      <c r="U83" s="6">
        <f t="shared" si="45"/>
        <v>0.80788060908511761</v>
      </c>
      <c r="V83" s="6">
        <f t="shared" si="9"/>
        <v>1.7285488351001435</v>
      </c>
      <c r="W83" s="6">
        <f t="shared" si="56"/>
        <v>1.1263415892526638</v>
      </c>
      <c r="X83" s="6">
        <f t="shared" si="59"/>
        <v>1.1263415892526638</v>
      </c>
      <c r="Y83" s="6">
        <f t="shared" si="65"/>
        <v>1.2721261745657648</v>
      </c>
      <c r="Z83" s="6">
        <f t="shared" si="65"/>
        <v>1.293112941465909</v>
      </c>
      <c r="AA83" s="6">
        <f t="shared" si="81"/>
        <v>2</v>
      </c>
      <c r="AB83" s="6">
        <f t="shared" si="81"/>
        <v>0.73207104128323042</v>
      </c>
      <c r="AC83" s="6">
        <f t="shared" si="81"/>
        <v>1.3846427891069732</v>
      </c>
      <c r="AD83" s="6">
        <f t="shared" si="81"/>
        <v>1.3971941625148006</v>
      </c>
      <c r="AE83" s="6">
        <f t="shared" si="81"/>
        <v>1.5680712149987783</v>
      </c>
      <c r="AF83" s="6">
        <f t="shared" si="66"/>
        <v>0.2653324266308828</v>
      </c>
      <c r="AG83" s="6">
        <f t="shared" si="66"/>
        <v>0.89805624908995874</v>
      </c>
      <c r="AH83" s="6">
        <f t="shared" si="47"/>
        <v>0.21576083482243413</v>
      </c>
      <c r="AI83" s="6">
        <f t="shared" si="47"/>
        <v>0.71552434136258736</v>
      </c>
      <c r="AJ83" s="6">
        <f t="shared" si="39"/>
        <v>1.4111449849015545</v>
      </c>
      <c r="AK83" s="6">
        <f t="shared" si="39"/>
        <v>1.3936881050437926</v>
      </c>
      <c r="AL83" s="6">
        <f t="shared" si="48"/>
        <v>1.6419193497165123</v>
      </c>
      <c r="AM83" s="6">
        <f t="shared" si="40"/>
        <v>0</v>
      </c>
      <c r="AN83" s="6">
        <f t="shared" si="49"/>
        <v>0.19603857572377256</v>
      </c>
      <c r="AO83" s="6">
        <f t="shared" si="41"/>
        <v>0.60353542444016661</v>
      </c>
      <c r="AP83" s="6">
        <f t="shared" si="50"/>
        <v>0.6557001955385916</v>
      </c>
      <c r="AQ83" s="6">
        <f t="shared" si="67"/>
        <v>1.130706834937057</v>
      </c>
      <c r="AR83" s="6">
        <f t="shared" si="73"/>
        <v>0.69509320577145173</v>
      </c>
      <c r="AS83" s="6">
        <f t="shared" si="63"/>
        <v>0.60878950904273699</v>
      </c>
      <c r="AT83" s="6">
        <f t="shared" si="63"/>
        <v>1.1273151685278162</v>
      </c>
      <c r="AU83" s="6">
        <f t="shared" si="68"/>
        <v>0.9633520583476628</v>
      </c>
      <c r="AV83" s="6">
        <f t="shared" si="68"/>
        <v>1.6103759981068433</v>
      </c>
      <c r="AW83" s="7">
        <f t="shared" si="68"/>
        <v>1.6487997951832389</v>
      </c>
    </row>
    <row r="84" spans="1:49">
      <c r="A84" s="5" t="s">
        <v>33</v>
      </c>
      <c r="B84" s="6">
        <f t="shared" si="79"/>
        <v>0.70639332622400697</v>
      </c>
      <c r="C84" s="6">
        <f t="shared" si="79"/>
        <v>1.0259196222865115</v>
      </c>
      <c r="D84" s="6">
        <f t="shared" si="79"/>
        <v>0.52041623279535787</v>
      </c>
      <c r="E84" s="6">
        <f t="shared" si="79"/>
        <v>0.61214396971935092</v>
      </c>
      <c r="F84" s="6">
        <f t="shared" si="30"/>
        <v>1.3786306811279057</v>
      </c>
      <c r="G84" s="6">
        <f t="shared" ref="G84:P84" si="84">2 * ((G33-G$49)/(G$50-G$49))</f>
        <v>1.8054055972901788</v>
      </c>
      <c r="H84" s="6">
        <f t="shared" si="84"/>
        <v>1.2214808432926101</v>
      </c>
      <c r="I84" s="6">
        <f t="shared" si="84"/>
        <v>1.523827583106681</v>
      </c>
      <c r="J84" s="6">
        <f t="shared" si="84"/>
        <v>1.6232430312192012</v>
      </c>
      <c r="K84" s="6">
        <f t="shared" si="84"/>
        <v>1.7822532155599322</v>
      </c>
      <c r="L84" s="6">
        <f t="shared" si="84"/>
        <v>1.2056898821638342</v>
      </c>
      <c r="M84" s="6">
        <f t="shared" si="84"/>
        <v>1.7077702091689577</v>
      </c>
      <c r="N84" s="6">
        <f t="shared" si="84"/>
        <v>1.2862534199611677</v>
      </c>
      <c r="O84" s="6">
        <f t="shared" si="84"/>
        <v>0.86927558661481863</v>
      </c>
      <c r="P84" s="6">
        <f t="shared" si="84"/>
        <v>0</v>
      </c>
      <c r="Q84" s="6" t="s">
        <v>2</v>
      </c>
      <c r="R84" s="6">
        <f t="shared" si="75"/>
        <v>1.7092275770373884</v>
      </c>
      <c r="S84" s="6">
        <f t="shared" si="75"/>
        <v>0.89544835941937495</v>
      </c>
      <c r="T84" s="6">
        <f t="shared" si="75"/>
        <v>0.57960724421774745</v>
      </c>
      <c r="U84" s="6">
        <f t="shared" si="45"/>
        <v>1.1799478270116694</v>
      </c>
      <c r="V84" s="6">
        <f t="shared" si="9"/>
        <v>1.3236290361737142</v>
      </c>
      <c r="W84" s="6">
        <f t="shared" si="56"/>
        <v>1.1263415892526638</v>
      </c>
      <c r="X84" s="6">
        <f t="shared" si="59"/>
        <v>1.1263415892526638</v>
      </c>
      <c r="Y84" s="6">
        <f t="shared" si="65"/>
        <v>1.6709720915620934</v>
      </c>
      <c r="Z84" s="6">
        <f t="shared" si="65"/>
        <v>1.2212025366476396</v>
      </c>
      <c r="AA84" s="6">
        <f t="shared" si="81"/>
        <v>1.4240654508654618</v>
      </c>
      <c r="AB84" s="6">
        <f t="shared" si="81"/>
        <v>0.88476988808457846</v>
      </c>
      <c r="AC84" s="6">
        <f t="shared" si="81"/>
        <v>0</v>
      </c>
      <c r="AD84" s="6">
        <f t="shared" si="81"/>
        <v>0.93760159827800837</v>
      </c>
      <c r="AE84" s="6">
        <f t="shared" si="81"/>
        <v>0.45826285860943267</v>
      </c>
      <c r="AF84" s="6">
        <f t="shared" si="66"/>
        <v>0.53603565734351499</v>
      </c>
      <c r="AG84" s="6">
        <f t="shared" si="66"/>
        <v>0.67588523323730287</v>
      </c>
      <c r="AH84" s="6">
        <f t="shared" si="47"/>
        <v>0.89582215409832677</v>
      </c>
      <c r="AI84" s="6">
        <f t="shared" si="47"/>
        <v>1.5356180984059242</v>
      </c>
      <c r="AJ84" s="6">
        <f t="shared" si="39"/>
        <v>1.3768562700276601</v>
      </c>
      <c r="AK84" s="6">
        <f t="shared" si="39"/>
        <v>1.10412461240409</v>
      </c>
      <c r="AL84" s="6">
        <f t="shared" si="48"/>
        <v>1.5235166124114095</v>
      </c>
      <c r="AM84" s="6">
        <f t="shared" si="40"/>
        <v>0</v>
      </c>
      <c r="AN84" s="6">
        <f t="shared" si="49"/>
        <v>0.47454775981438302</v>
      </c>
      <c r="AO84" s="6">
        <f t="shared" si="41"/>
        <v>0</v>
      </c>
      <c r="AP84" s="6">
        <f t="shared" si="50"/>
        <v>2</v>
      </c>
      <c r="AQ84" s="6">
        <f t="shared" si="67"/>
        <v>1.0287256295873681</v>
      </c>
      <c r="AR84" s="6">
        <f t="shared" si="73"/>
        <v>0.4870584052679382</v>
      </c>
      <c r="AS84" s="6">
        <f t="shared" si="63"/>
        <v>1.2079997421546702</v>
      </c>
      <c r="AT84" s="6">
        <f t="shared" si="63"/>
        <v>1.5056280643097535</v>
      </c>
      <c r="AU84" s="6">
        <f t="shared" si="68"/>
        <v>0.99629804895764629</v>
      </c>
      <c r="AV84" s="6">
        <f t="shared" si="68"/>
        <v>1.8600803022256789</v>
      </c>
      <c r="AW84" s="7">
        <f t="shared" si="68"/>
        <v>1.3876563615992439</v>
      </c>
    </row>
    <row r="85" spans="1:49">
      <c r="A85" s="5" t="s">
        <v>34</v>
      </c>
      <c r="B85" s="6">
        <f t="shared" si="79"/>
        <v>0.56570258798230733</v>
      </c>
      <c r="C85" s="6">
        <f t="shared" si="79"/>
        <v>0.88192731767521149</v>
      </c>
      <c r="D85" s="6">
        <f t="shared" si="79"/>
        <v>0.71489873655938008</v>
      </c>
      <c r="E85" s="6">
        <f t="shared" si="79"/>
        <v>1.0006614516708228</v>
      </c>
      <c r="F85" s="6">
        <f t="shared" si="30"/>
        <v>1.0844476603328108</v>
      </c>
      <c r="G85" s="6">
        <f t="shared" ref="G85:P85" si="85">2 * ((G34-G$49)/(G$50-G$49))</f>
        <v>0.1228010893282977</v>
      </c>
      <c r="H85" s="6">
        <f t="shared" si="85"/>
        <v>0.88501409869951531</v>
      </c>
      <c r="I85" s="6">
        <f t="shared" si="85"/>
        <v>1.1620933596897831</v>
      </c>
      <c r="J85" s="6">
        <f t="shared" si="85"/>
        <v>1.4373417868491489</v>
      </c>
      <c r="K85" s="6">
        <f t="shared" si="85"/>
        <v>1.6237636069738257</v>
      </c>
      <c r="L85" s="6">
        <f t="shared" si="85"/>
        <v>1.5347242990328231</v>
      </c>
      <c r="M85" s="6">
        <f t="shared" si="85"/>
        <v>1.5422637503885175</v>
      </c>
      <c r="N85" s="6">
        <f t="shared" si="85"/>
        <v>1.1983694292338871</v>
      </c>
      <c r="O85" s="6">
        <f t="shared" si="85"/>
        <v>0.8335327163037628</v>
      </c>
      <c r="P85" s="6">
        <f t="shared" si="85"/>
        <v>0</v>
      </c>
      <c r="Q85" s="6" t="s">
        <v>2</v>
      </c>
      <c r="R85" s="6">
        <f t="shared" si="75"/>
        <v>1.9469835971620855</v>
      </c>
      <c r="S85" s="6">
        <f t="shared" si="75"/>
        <v>0.95564331372619304</v>
      </c>
      <c r="T85" s="6">
        <f t="shared" si="75"/>
        <v>0.89877653954935033</v>
      </c>
      <c r="U85" s="6">
        <f t="shared" si="45"/>
        <v>0.80717965497728694</v>
      </c>
      <c r="V85" s="6">
        <f t="shared" si="9"/>
        <v>1.6966830601692657</v>
      </c>
      <c r="W85" s="6">
        <f t="shared" si="56"/>
        <v>1.1263415892526638</v>
      </c>
      <c r="X85" s="6">
        <f t="shared" si="59"/>
        <v>1.1263415892526638</v>
      </c>
      <c r="Y85" s="6">
        <f t="shared" si="65"/>
        <v>1.4981379088062834</v>
      </c>
      <c r="Z85" s="6">
        <f t="shared" si="65"/>
        <v>0.95783041190615903</v>
      </c>
      <c r="AA85" s="6">
        <f t="shared" si="81"/>
        <v>1.6310635462685446</v>
      </c>
      <c r="AB85" s="6">
        <f t="shared" si="81"/>
        <v>0.53737645878208418</v>
      </c>
      <c r="AC85" s="6">
        <f t="shared" si="81"/>
        <v>0.20084058080956613</v>
      </c>
      <c r="AD85" s="6">
        <f t="shared" si="81"/>
        <v>1.894432967788336</v>
      </c>
      <c r="AE85" s="6">
        <f t="shared" si="81"/>
        <v>0.37296563195587035</v>
      </c>
      <c r="AF85" s="6">
        <f t="shared" si="66"/>
        <v>0.42418422279730839</v>
      </c>
      <c r="AG85" s="6">
        <f t="shared" si="66"/>
        <v>0.50758510406116641</v>
      </c>
      <c r="AH85" s="6">
        <f t="shared" si="47"/>
        <v>0.80499106145428878</v>
      </c>
      <c r="AI85" s="6">
        <f t="shared" si="47"/>
        <v>0.71948043234837178</v>
      </c>
      <c r="AJ85" s="6">
        <f t="shared" si="39"/>
        <v>1.3329350975980856</v>
      </c>
      <c r="AK85" s="6">
        <f t="shared" si="39"/>
        <v>1.10412461240409</v>
      </c>
      <c r="AL85" s="6">
        <f t="shared" si="48"/>
        <v>1.3579924653892088</v>
      </c>
      <c r="AM85" s="6">
        <f t="shared" si="40"/>
        <v>0</v>
      </c>
      <c r="AN85" s="6">
        <f t="shared" si="49"/>
        <v>0.28267805035898297</v>
      </c>
      <c r="AO85" s="6">
        <f t="shared" si="41"/>
        <v>0.60353542444016661</v>
      </c>
      <c r="AP85" s="6">
        <f t="shared" si="50"/>
        <v>0.89985305207650057</v>
      </c>
      <c r="AQ85" s="6">
        <f t="shared" si="67"/>
        <v>0.66828934136196694</v>
      </c>
      <c r="AR85" s="6">
        <f t="shared" si="73"/>
        <v>0</v>
      </c>
      <c r="AS85" s="6">
        <f t="shared" si="63"/>
        <v>0.70187887347759337</v>
      </c>
      <c r="AT85" s="6">
        <f t="shared" si="63"/>
        <v>1.0805557260408472</v>
      </c>
      <c r="AU85" s="6">
        <f t="shared" si="68"/>
        <v>0.85774479812732796</v>
      </c>
      <c r="AV85" s="6">
        <f t="shared" si="68"/>
        <v>1.9650335021960315</v>
      </c>
      <c r="AW85" s="7">
        <f t="shared" si="68"/>
        <v>1.9069916574182353</v>
      </c>
    </row>
    <row r="86" spans="1:49">
      <c r="A86" s="5" t="s">
        <v>35</v>
      </c>
      <c r="B86" s="6">
        <f t="shared" si="79"/>
        <v>0.67560119282975839</v>
      </c>
      <c r="C86" s="6">
        <f t="shared" si="79"/>
        <v>1.1237524648408117</v>
      </c>
      <c r="D86" s="6">
        <f t="shared" si="79"/>
        <v>1.072619836051524</v>
      </c>
      <c r="E86" s="6">
        <f t="shared" si="79"/>
        <v>1.5433463645687524</v>
      </c>
      <c r="F86" s="6">
        <f t="shared" si="30"/>
        <v>1.2793382016199522</v>
      </c>
      <c r="G86" s="6">
        <f t="shared" ref="G86:P86" si="86">2 * ((G35-G$49)/(G$50-G$49))</f>
        <v>1.4487311147731461</v>
      </c>
      <c r="H86" s="6">
        <f t="shared" si="86"/>
        <v>0.88501409869951531</v>
      </c>
      <c r="I86" s="6">
        <f t="shared" si="86"/>
        <v>0.44956590945527997</v>
      </c>
      <c r="J86" s="6">
        <f t="shared" si="86"/>
        <v>1.3472423545247094</v>
      </c>
      <c r="K86" s="6">
        <f t="shared" si="86"/>
        <v>1.8683655258062486</v>
      </c>
      <c r="L86" s="6">
        <f t="shared" si="86"/>
        <v>1.1563175251031523</v>
      </c>
      <c r="M86" s="6">
        <f t="shared" si="86"/>
        <v>1.6541068290681145</v>
      </c>
      <c r="N86" s="6">
        <f t="shared" si="86"/>
        <v>1.2862534199611677</v>
      </c>
      <c r="O86" s="6">
        <f t="shared" si="86"/>
        <v>0.97894973665740947</v>
      </c>
      <c r="P86" s="6">
        <f t="shared" si="86"/>
        <v>0</v>
      </c>
      <c r="Q86" s="6" t="s">
        <v>2</v>
      </c>
      <c r="R86" s="6">
        <f t="shared" si="75"/>
        <v>1.3884248984860201</v>
      </c>
      <c r="S86" s="6">
        <f t="shared" si="75"/>
        <v>1.6445710900684094</v>
      </c>
      <c r="T86" s="6">
        <f t="shared" si="75"/>
        <v>0.90130690416488479</v>
      </c>
      <c r="U86" s="6">
        <f t="shared" si="45"/>
        <v>1.8915353036435816</v>
      </c>
      <c r="V86" s="6">
        <f t="shared" si="9"/>
        <v>2</v>
      </c>
      <c r="W86" s="6">
        <f t="shared" si="56"/>
        <v>1.1263415892526638</v>
      </c>
      <c r="X86" s="6">
        <f t="shared" si="59"/>
        <v>2</v>
      </c>
      <c r="Y86" s="6">
        <f t="shared" si="65"/>
        <v>1.2924285452182227</v>
      </c>
      <c r="Z86" s="6">
        <f t="shared" si="65"/>
        <v>1.4446337639355031</v>
      </c>
      <c r="AA86" s="6">
        <f t="shared" si="81"/>
        <v>1.2315871794879674</v>
      </c>
      <c r="AB86" s="6">
        <f t="shared" si="81"/>
        <v>0.70424620005121341</v>
      </c>
      <c r="AC86" s="6">
        <f t="shared" si="81"/>
        <v>0.89186677412928084</v>
      </c>
      <c r="AD86" s="6">
        <f t="shared" si="81"/>
        <v>1.4828347278129408</v>
      </c>
      <c r="AE86" s="6">
        <f t="shared" si="81"/>
        <v>1.0651863273508761</v>
      </c>
      <c r="AF86" s="6">
        <f t="shared" si="66"/>
        <v>0.6465013368978243</v>
      </c>
      <c r="AG86" s="6">
        <f t="shared" si="66"/>
        <v>1.1234627151869765</v>
      </c>
      <c r="AH86" s="6">
        <f t="shared" si="47"/>
        <v>1.786023046758942</v>
      </c>
      <c r="AI86" s="6">
        <f t="shared" si="47"/>
        <v>1.576598581619149</v>
      </c>
      <c r="AJ86" s="6">
        <f t="shared" si="39"/>
        <v>1.0757309938806601</v>
      </c>
      <c r="AK86" s="6">
        <f t="shared" si="39"/>
        <v>1.3936881050437926</v>
      </c>
      <c r="AL86" s="6">
        <f t="shared" si="48"/>
        <v>2</v>
      </c>
      <c r="AM86" s="6">
        <f t="shared" si="40"/>
        <v>0</v>
      </c>
      <c r="AN86" s="6">
        <f t="shared" si="49"/>
        <v>0.50202841827067901</v>
      </c>
      <c r="AO86" s="6">
        <f t="shared" si="41"/>
        <v>1.1263415892526467</v>
      </c>
      <c r="AP86" s="6">
        <f t="shared" si="50"/>
        <v>1.2584843166040534</v>
      </c>
      <c r="AQ86" s="6">
        <f t="shared" si="67"/>
        <v>0.77116230151458842</v>
      </c>
      <c r="AR86" s="6">
        <f t="shared" si="73"/>
        <v>0.69509320577145173</v>
      </c>
      <c r="AS86" s="6">
        <f t="shared" si="63"/>
        <v>0.33235394630467402</v>
      </c>
      <c r="AT86" s="6">
        <f t="shared" si="63"/>
        <v>1.2827064546298248</v>
      </c>
      <c r="AU86" s="6">
        <f t="shared" si="68"/>
        <v>0.70017880699082069</v>
      </c>
      <c r="AV86" s="6">
        <f t="shared" si="68"/>
        <v>1.9087570133637248</v>
      </c>
      <c r="AW86" s="7">
        <f t="shared" si="68"/>
        <v>1.3660311887357999</v>
      </c>
    </row>
    <row r="87" spans="1:49">
      <c r="A87" s="5" t="s">
        <v>36</v>
      </c>
      <c r="B87" s="6">
        <f t="shared" si="79"/>
        <v>1.0402903093992977</v>
      </c>
      <c r="C87" s="6">
        <f t="shared" si="79"/>
        <v>1.1557586921732137</v>
      </c>
      <c r="D87" s="6">
        <f t="shared" si="79"/>
        <v>1.1273164892880605</v>
      </c>
      <c r="E87" s="6">
        <f t="shared" si="79"/>
        <v>1.1573051786916406</v>
      </c>
      <c r="F87" s="6">
        <f t="shared" si="30"/>
        <v>0.68731727245062291</v>
      </c>
      <c r="G87" s="6">
        <f t="shared" ref="G87:P87" si="87">2 * ((G36-G$49)/(G$50-G$49))</f>
        <v>1.0416643266029006</v>
      </c>
      <c r="H87" s="6">
        <f t="shared" si="87"/>
        <v>0.48705840526794336</v>
      </c>
      <c r="I87" s="6">
        <f t="shared" si="87"/>
        <v>0.94438905095432335</v>
      </c>
      <c r="J87" s="6">
        <f t="shared" si="87"/>
        <v>1.1966538443022097</v>
      </c>
      <c r="K87" s="6">
        <f t="shared" si="87"/>
        <v>1.993335257446935</v>
      </c>
      <c r="L87" s="6">
        <f t="shared" si="87"/>
        <v>1.1705756728275911</v>
      </c>
      <c r="M87" s="6">
        <f t="shared" si="87"/>
        <v>1.7402381781459835</v>
      </c>
      <c r="N87" s="6">
        <f t="shared" si="87"/>
        <v>1.4511042182877745</v>
      </c>
      <c r="O87" s="6">
        <f t="shared" si="87"/>
        <v>0.86450204312067691</v>
      </c>
      <c r="P87" s="6">
        <f t="shared" si="87"/>
        <v>0</v>
      </c>
      <c r="Q87" s="6" t="s">
        <v>2</v>
      </c>
      <c r="R87" s="6">
        <f t="shared" si="75"/>
        <v>1.6598479912165918</v>
      </c>
      <c r="S87" s="6">
        <f t="shared" si="75"/>
        <v>5.1512533762936429E-2</v>
      </c>
      <c r="T87" s="6">
        <f t="shared" si="75"/>
        <v>0.5988171268651602</v>
      </c>
      <c r="U87" s="6">
        <f t="shared" si="45"/>
        <v>1.0016517066916868</v>
      </c>
      <c r="V87" s="6">
        <f t="shared" si="9"/>
        <v>1.3213974904368477</v>
      </c>
      <c r="W87" s="6">
        <f t="shared" si="56"/>
        <v>2</v>
      </c>
      <c r="X87" s="6">
        <f t="shared" si="59"/>
        <v>1.1263415892526638</v>
      </c>
      <c r="Y87" s="6">
        <f t="shared" si="65"/>
        <v>1.4339671298134919</v>
      </c>
      <c r="Z87" s="6">
        <f t="shared" si="65"/>
        <v>0.92551222333495642</v>
      </c>
      <c r="AA87" s="6">
        <f t="shared" si="81"/>
        <v>1.2153330971812961</v>
      </c>
      <c r="AB87" s="6">
        <f t="shared" si="81"/>
        <v>0.97716518799442231</v>
      </c>
      <c r="AC87" s="6">
        <f t="shared" si="81"/>
        <v>1.8333721882285114</v>
      </c>
      <c r="AD87" s="6">
        <f t="shared" si="81"/>
        <v>1.5365785041051117</v>
      </c>
      <c r="AE87" s="6">
        <f t="shared" si="81"/>
        <v>1.1870216785957386</v>
      </c>
      <c r="AF87" s="6">
        <f t="shared" si="66"/>
        <v>0.58386254910622482</v>
      </c>
      <c r="AG87" s="6">
        <f t="shared" si="66"/>
        <v>1.1141038664699798</v>
      </c>
      <c r="AH87" s="6">
        <f t="shared" si="47"/>
        <v>1.6372387323410948</v>
      </c>
      <c r="AI87" s="6">
        <f t="shared" si="47"/>
        <v>0.76858744484261887</v>
      </c>
      <c r="AJ87" s="6">
        <f t="shared" si="39"/>
        <v>0.99946724278227617</v>
      </c>
      <c r="AK87" s="6">
        <f t="shared" si="39"/>
        <v>1.4810733713299176</v>
      </c>
      <c r="AL87" s="6">
        <f t="shared" si="48"/>
        <v>1.8177330380796402</v>
      </c>
      <c r="AM87" s="6">
        <f t="shared" si="40"/>
        <v>0</v>
      </c>
      <c r="AN87" s="6">
        <f t="shared" si="49"/>
        <v>0.32921751141761835</v>
      </c>
      <c r="AO87" s="6">
        <f t="shared" si="41"/>
        <v>1.1263415892526467</v>
      </c>
      <c r="AP87" s="6">
        <f t="shared" si="50"/>
        <v>0.72988115395086928</v>
      </c>
      <c r="AQ87" s="6">
        <f t="shared" si="67"/>
        <v>1.1726027727730113</v>
      </c>
      <c r="AR87" s="6">
        <f t="shared" si="73"/>
        <v>0.4870584052679382</v>
      </c>
      <c r="AS87" s="6">
        <f t="shared" si="63"/>
        <v>0.11856307821340541</v>
      </c>
      <c r="AT87" s="6">
        <f t="shared" si="63"/>
        <v>1.3989110986728304</v>
      </c>
      <c r="AU87" s="6">
        <f t="shared" si="68"/>
        <v>0.79573996207084918</v>
      </c>
      <c r="AV87" s="6">
        <f t="shared" si="68"/>
        <v>1.281094840837844</v>
      </c>
      <c r="AW87" s="7">
        <f t="shared" si="68"/>
        <v>0.97111874860522995</v>
      </c>
    </row>
    <row r="88" spans="1:49">
      <c r="A88" s="5" t="s">
        <v>37</v>
      </c>
      <c r="B88" s="6">
        <f t="shared" si="79"/>
        <v>0.90105075738076379</v>
      </c>
      <c r="C88" s="6">
        <f t="shared" si="79"/>
        <v>0.75081952269208097</v>
      </c>
      <c r="D88" s="6">
        <f t="shared" si="79"/>
        <v>0.40784583309330202</v>
      </c>
      <c r="E88" s="6">
        <f t="shared" si="79"/>
        <v>1.1048830248162678</v>
      </c>
      <c r="F88" s="6">
        <f t="shared" si="30"/>
        <v>0.14395346826896122</v>
      </c>
      <c r="G88" s="6">
        <f t="shared" ref="G88:P88" si="88">2 * ((G37-G$49)/(G$50-G$49))</f>
        <v>1.5967322776606976</v>
      </c>
      <c r="H88" s="6">
        <f t="shared" si="88"/>
        <v>1.2214808432926101</v>
      </c>
      <c r="I88" s="6">
        <f t="shared" si="88"/>
        <v>1.2092896528960402</v>
      </c>
      <c r="J88" s="6">
        <f t="shared" si="88"/>
        <v>1.4791740332155749</v>
      </c>
      <c r="K88" s="6">
        <f t="shared" si="88"/>
        <v>0.85067714318699483</v>
      </c>
      <c r="L88" s="6">
        <f t="shared" si="88"/>
        <v>1.2354664870669849</v>
      </c>
      <c r="M88" s="6">
        <f t="shared" si="88"/>
        <v>0.33654514376492217</v>
      </c>
      <c r="N88" s="6">
        <f t="shared" si="88"/>
        <v>0.56876594145105863</v>
      </c>
      <c r="O88" s="6">
        <f t="shared" si="88"/>
        <v>0.55647970019070192</v>
      </c>
      <c r="P88" s="6">
        <f t="shared" si="88"/>
        <v>1.3333333333333364</v>
      </c>
      <c r="Q88" s="6">
        <f t="shared" ref="Q88:Q94" si="89">2 * ((Q37-Q$49)/(Q$50-Q$49))</f>
        <v>0.73814049285707695</v>
      </c>
      <c r="R88" s="6">
        <f t="shared" si="75"/>
        <v>1.1331941419672462</v>
      </c>
      <c r="S88" s="6">
        <f t="shared" si="75"/>
        <v>0.41517371612436832</v>
      </c>
      <c r="T88" s="6">
        <f t="shared" si="75"/>
        <v>1.2005169129019921</v>
      </c>
      <c r="U88" s="6">
        <f t="shared" si="45"/>
        <v>0.77325633023795393</v>
      </c>
      <c r="V88" s="6">
        <f t="shared" si="9"/>
        <v>1.5106162129396079</v>
      </c>
      <c r="W88" s="6">
        <f t="shared" si="56"/>
        <v>0</v>
      </c>
      <c r="X88" s="6">
        <f t="shared" si="59"/>
        <v>0</v>
      </c>
      <c r="Y88" s="6">
        <f t="shared" si="65"/>
        <v>0.65634884638928903</v>
      </c>
      <c r="Z88" s="6">
        <f t="shared" si="65"/>
        <v>0</v>
      </c>
      <c r="AA88" s="6">
        <f t="shared" si="81"/>
        <v>1.4951268821496548</v>
      </c>
      <c r="AB88" s="6">
        <f t="shared" si="81"/>
        <v>0.64138611168993875</v>
      </c>
      <c r="AC88" s="6">
        <f t="shared" si="81"/>
        <v>0.77427512927074382</v>
      </c>
      <c r="AD88" s="6">
        <f t="shared" si="81"/>
        <v>0.81382907079819633</v>
      </c>
      <c r="AE88" s="6">
        <f t="shared" si="81"/>
        <v>1.7794543424666931</v>
      </c>
      <c r="AF88" s="6">
        <f t="shared" si="66"/>
        <v>6.664555020680394E-3</v>
      </c>
      <c r="AG88" s="6">
        <f t="shared" si="66"/>
        <v>1.3653180155446638</v>
      </c>
      <c r="AH88" s="6">
        <f t="shared" si="47"/>
        <v>1.7122722330277347</v>
      </c>
      <c r="AI88" s="6">
        <f t="shared" si="47"/>
        <v>1.03864774355927</v>
      </c>
      <c r="AJ88" s="6">
        <f t="shared" si="39"/>
        <v>0.80746294695388465</v>
      </c>
      <c r="AK88" s="6">
        <f t="shared" si="39"/>
        <v>0.63204441343696549</v>
      </c>
      <c r="AL88" s="6">
        <f t="shared" si="48"/>
        <v>0.99999998652534838</v>
      </c>
      <c r="AM88" s="6">
        <f t="shared" si="40"/>
        <v>1.7227062322935716</v>
      </c>
      <c r="AN88" s="6">
        <f t="shared" si="49"/>
        <v>0.11977914620225036</v>
      </c>
      <c r="AO88" s="6">
        <f t="shared" si="41"/>
        <v>1.1263415892526467</v>
      </c>
      <c r="AP88" s="6">
        <f t="shared" si="50"/>
        <v>0.4844509178791328</v>
      </c>
      <c r="AQ88" s="6">
        <f t="shared" si="67"/>
        <v>0.11766785144849001</v>
      </c>
      <c r="AR88" s="6">
        <f t="shared" si="73"/>
        <v>1.5129415947320619</v>
      </c>
      <c r="AS88" s="6">
        <f t="shared" si="63"/>
        <v>0.54985539549482754</v>
      </c>
      <c r="AT88" s="6">
        <f t="shared" si="63"/>
        <v>0.61585175524108471</v>
      </c>
      <c r="AU88" s="6">
        <f t="shared" si="68"/>
        <v>0.46356295976806572</v>
      </c>
      <c r="AV88" s="6">
        <f t="shared" si="68"/>
        <v>1.3805377774142449</v>
      </c>
      <c r="AW88" s="7">
        <f t="shared" si="68"/>
        <v>1.0432406576601188</v>
      </c>
    </row>
    <row r="89" spans="1:49">
      <c r="A89" s="5" t="s">
        <v>38</v>
      </c>
      <c r="B89" s="6">
        <f t="shared" si="79"/>
        <v>1.8790358455204164</v>
      </c>
      <c r="C89" s="6">
        <f t="shared" si="79"/>
        <v>1.5035637555102193</v>
      </c>
      <c r="D89" s="6">
        <f t="shared" si="79"/>
        <v>1.2865436098634524</v>
      </c>
      <c r="E89" s="6">
        <f t="shared" si="79"/>
        <v>1.5590977180684635</v>
      </c>
      <c r="F89" s="6">
        <f t="shared" si="30"/>
        <v>3.5035238093504048E-2</v>
      </c>
      <c r="G89" s="6">
        <f t="shared" ref="G89:P89" si="90">2 * ((G38-G$49)/(G$50-G$49))</f>
        <v>2</v>
      </c>
      <c r="H89" s="6">
        <f t="shared" si="90"/>
        <v>0.88501409869951531</v>
      </c>
      <c r="I89" s="6">
        <f t="shared" si="90"/>
        <v>1.1856307039136385</v>
      </c>
      <c r="J89" s="6">
        <f t="shared" si="90"/>
        <v>0</v>
      </c>
      <c r="K89" s="6">
        <f t="shared" si="90"/>
        <v>0.36830529029714348</v>
      </c>
      <c r="L89" s="6">
        <f t="shared" si="90"/>
        <v>1.7986391055110862</v>
      </c>
      <c r="M89" s="6">
        <f t="shared" si="90"/>
        <v>0.95735494894580475</v>
      </c>
      <c r="N89" s="6">
        <f t="shared" si="90"/>
        <v>0.44116913841835786</v>
      </c>
      <c r="O89" s="6">
        <f t="shared" si="90"/>
        <v>0.53807666233748763</v>
      </c>
      <c r="P89" s="6">
        <f t="shared" si="90"/>
        <v>1.3333333333333364</v>
      </c>
      <c r="Q89" s="6">
        <f t="shared" si="89"/>
        <v>0.73814049285707695</v>
      </c>
      <c r="R89" s="6">
        <f t="shared" si="75"/>
        <v>0</v>
      </c>
      <c r="S89" s="6">
        <f t="shared" si="75"/>
        <v>2</v>
      </c>
      <c r="T89" s="6">
        <f t="shared" si="75"/>
        <v>1.1792907174419991</v>
      </c>
      <c r="U89" s="6">
        <f t="shared" si="45"/>
        <v>1.2234049680878689</v>
      </c>
      <c r="V89" s="6">
        <f t="shared" si="9"/>
        <v>0.90649736730906405</v>
      </c>
      <c r="W89" s="6">
        <f t="shared" si="56"/>
        <v>1.1263415892526638</v>
      </c>
      <c r="X89" s="6">
        <f t="shared" si="59"/>
        <v>0</v>
      </c>
      <c r="Y89" s="6">
        <f t="shared" si="65"/>
        <v>1.3759558818009134</v>
      </c>
      <c r="Z89" s="6">
        <f t="shared" si="65"/>
        <v>1.3844396239661618</v>
      </c>
      <c r="AA89" s="6">
        <f t="shared" si="81"/>
        <v>1.0011029593002252</v>
      </c>
      <c r="AB89" s="6">
        <f t="shared" si="81"/>
        <v>1.9923812505669085</v>
      </c>
      <c r="AC89" s="6">
        <f t="shared" si="81"/>
        <v>0.64303352520403068</v>
      </c>
      <c r="AD89" s="6">
        <f t="shared" si="81"/>
        <v>0.3709260683279183</v>
      </c>
      <c r="AE89" s="6">
        <f t="shared" si="81"/>
        <v>0.82327807023864685</v>
      </c>
      <c r="AF89" s="6">
        <f t="shared" si="66"/>
        <v>1.211755662848268</v>
      </c>
      <c r="AG89" s="6">
        <f t="shared" si="66"/>
        <v>1.5516906585740353</v>
      </c>
      <c r="AH89" s="6">
        <f t="shared" si="47"/>
        <v>0.98478030660302218</v>
      </c>
      <c r="AI89" s="6">
        <f t="shared" si="47"/>
        <v>1.0445956242996182</v>
      </c>
      <c r="AJ89" s="6">
        <f t="shared" si="39"/>
        <v>1.363294132079846</v>
      </c>
      <c r="AK89" s="6">
        <f t="shared" si="39"/>
        <v>0.76164369160682699</v>
      </c>
      <c r="AL89" s="6">
        <f t="shared" si="48"/>
        <v>1.2391486804629799</v>
      </c>
      <c r="AM89" s="6">
        <f t="shared" si="40"/>
        <v>2</v>
      </c>
      <c r="AN89" s="6">
        <f t="shared" si="49"/>
        <v>0.12951168320105619</v>
      </c>
      <c r="AO89" s="6">
        <f t="shared" si="41"/>
        <v>1.1263415892526467</v>
      </c>
      <c r="AP89" s="6">
        <f t="shared" si="50"/>
        <v>0.88638605138787363</v>
      </c>
      <c r="AQ89" s="6">
        <f t="shared" si="67"/>
        <v>0.89484514445972896</v>
      </c>
      <c r="AR89" s="6">
        <f t="shared" si="73"/>
        <v>0.88501409869952719</v>
      </c>
      <c r="AS89" s="6">
        <f t="shared" si="63"/>
        <v>0.63015081267361861</v>
      </c>
      <c r="AT89" s="6">
        <f t="shared" si="63"/>
        <v>0.53050805348895802</v>
      </c>
      <c r="AU89" s="6">
        <f t="shared" si="68"/>
        <v>0.52854288945965011</v>
      </c>
      <c r="AV89" s="6">
        <f t="shared" si="68"/>
        <v>0.26418520725826333</v>
      </c>
      <c r="AW89" s="7">
        <f t="shared" si="68"/>
        <v>0</v>
      </c>
    </row>
    <row r="90" spans="1:49">
      <c r="A90" s="5" t="s">
        <v>39</v>
      </c>
      <c r="B90" s="6">
        <f t="shared" si="79"/>
        <v>1.5447494591817581</v>
      </c>
      <c r="C90" s="6">
        <f t="shared" si="79"/>
        <v>1.5692503524740173</v>
      </c>
      <c r="D90" s="6">
        <f t="shared" si="79"/>
        <v>0.90115670928774105</v>
      </c>
      <c r="E90" s="6">
        <f t="shared" si="79"/>
        <v>1.5905602577751918</v>
      </c>
      <c r="F90" s="6">
        <f t="shared" si="30"/>
        <v>0</v>
      </c>
      <c r="G90" s="6">
        <f t="shared" ref="G90:P90" si="91">2 * ((G39-G$49)/(G$50-G$49))</f>
        <v>2</v>
      </c>
      <c r="H90" s="6">
        <f t="shared" si="91"/>
        <v>1.5129415947320566</v>
      </c>
      <c r="I90" s="6">
        <f t="shared" si="91"/>
        <v>1.7056004674969021</v>
      </c>
      <c r="J90" s="6">
        <f t="shared" si="91"/>
        <v>0.64260310792536968</v>
      </c>
      <c r="K90" s="6">
        <f t="shared" si="91"/>
        <v>1.5317513815347428</v>
      </c>
      <c r="L90" s="6">
        <f t="shared" si="91"/>
        <v>1.5527743232062363</v>
      </c>
      <c r="M90" s="6">
        <f t="shared" si="91"/>
        <v>1.480488605379598</v>
      </c>
      <c r="N90" s="6">
        <f t="shared" si="91"/>
        <v>0.30476579854298158</v>
      </c>
      <c r="O90" s="6">
        <f t="shared" si="91"/>
        <v>0.60767623129445147</v>
      </c>
      <c r="P90" s="6">
        <f t="shared" si="91"/>
        <v>1.3333333333333364</v>
      </c>
      <c r="Q90" s="6">
        <f t="shared" si="89"/>
        <v>0.73814049285707695</v>
      </c>
      <c r="R90" s="6">
        <f t="shared" si="75"/>
        <v>0.41927544686162183</v>
      </c>
      <c r="S90" s="6">
        <f t="shared" si="75"/>
        <v>1.7392813498442425</v>
      </c>
      <c r="T90" s="6">
        <f t="shared" si="75"/>
        <v>1.4339646110626014</v>
      </c>
      <c r="U90" s="6">
        <f t="shared" si="45"/>
        <v>0.54741301222756411</v>
      </c>
      <c r="V90" s="6">
        <f t="shared" si="9"/>
        <v>1.8757122220595939</v>
      </c>
      <c r="W90" s="6">
        <f t="shared" si="56"/>
        <v>1.1263415892526638</v>
      </c>
      <c r="X90" s="6">
        <f t="shared" si="59"/>
        <v>0</v>
      </c>
      <c r="Y90" s="6">
        <f t="shared" si="65"/>
        <v>1.4681433811682467</v>
      </c>
      <c r="Z90" s="6">
        <f t="shared" si="65"/>
        <v>1.0219987820658984</v>
      </c>
      <c r="AA90" s="6">
        <f t="shared" si="81"/>
        <v>0.70010176098905375</v>
      </c>
      <c r="AB90" s="6">
        <f t="shared" si="81"/>
        <v>1.6862430195382916</v>
      </c>
      <c r="AC90" s="6">
        <f t="shared" si="81"/>
        <v>0.39597366162870329</v>
      </c>
      <c r="AD90" s="6">
        <f t="shared" si="81"/>
        <v>0</v>
      </c>
      <c r="AE90" s="6">
        <f t="shared" si="81"/>
        <v>1.3276378808339624</v>
      </c>
      <c r="AF90" s="6">
        <f t="shared" si="66"/>
        <v>0.93667712158277894</v>
      </c>
      <c r="AG90" s="6">
        <f t="shared" si="66"/>
        <v>1.3826241295275703</v>
      </c>
      <c r="AH90" s="6">
        <f t="shared" si="47"/>
        <v>0.61738248014954855</v>
      </c>
      <c r="AI90" s="6">
        <f t="shared" si="47"/>
        <v>1.5732797895726589</v>
      </c>
      <c r="AJ90" s="6">
        <f t="shared" si="39"/>
        <v>0.74660378550770301</v>
      </c>
      <c r="AK90" s="6">
        <f t="shared" si="39"/>
        <v>0.49283670268717378</v>
      </c>
      <c r="AL90" s="6">
        <f t="shared" si="48"/>
        <v>1.1561408603635464</v>
      </c>
      <c r="AM90" s="6">
        <f t="shared" si="40"/>
        <v>2</v>
      </c>
      <c r="AN90" s="6">
        <f t="shared" si="49"/>
        <v>0.29042105794292644</v>
      </c>
      <c r="AO90" s="6">
        <f t="shared" si="41"/>
        <v>0</v>
      </c>
      <c r="AP90" s="6">
        <f t="shared" si="50"/>
        <v>1.7981953969089124</v>
      </c>
      <c r="AQ90" s="6">
        <f t="shared" si="67"/>
        <v>0.71473756959513934</v>
      </c>
      <c r="AR90" s="6">
        <f t="shared" si="73"/>
        <v>1.8880414422993539</v>
      </c>
      <c r="AS90" s="6">
        <f t="shared" si="63"/>
        <v>1.0889662762499728</v>
      </c>
      <c r="AT90" s="6">
        <f t="shared" si="63"/>
        <v>0</v>
      </c>
      <c r="AU90" s="6">
        <f t="shared" si="68"/>
        <v>0.37998039721929078</v>
      </c>
      <c r="AV90" s="6">
        <f t="shared" si="68"/>
        <v>1.3435829267349682</v>
      </c>
      <c r="AW90" s="7">
        <f t="shared" si="68"/>
        <v>1.0927680555140362</v>
      </c>
    </row>
    <row r="91" spans="1:49">
      <c r="A91" s="5" t="s">
        <v>40</v>
      </c>
      <c r="B91" s="6">
        <f t="shared" si="79"/>
        <v>1.5736497244951066</v>
      </c>
      <c r="C91" s="6">
        <f t="shared" si="79"/>
        <v>0.57104332504863242</v>
      </c>
      <c r="D91" s="6">
        <f t="shared" si="79"/>
        <v>1.3208163632967367</v>
      </c>
      <c r="E91" s="6">
        <f t="shared" si="79"/>
        <v>0.80699542782788125</v>
      </c>
      <c r="F91" s="6">
        <f t="shared" si="30"/>
        <v>0.37944503947595642</v>
      </c>
      <c r="G91" s="6">
        <f t="shared" ref="G91:P91" si="92">2 * ((G40-G$49)/(G$50-G$49))</f>
        <v>1.2114421217759159</v>
      </c>
      <c r="H91" s="6">
        <f t="shared" si="92"/>
        <v>1.2214808432926101</v>
      </c>
      <c r="I91" s="6">
        <f t="shared" si="92"/>
        <v>1.3556902159892703</v>
      </c>
      <c r="J91" s="6">
        <f t="shared" si="92"/>
        <v>1.1856680046028503</v>
      </c>
      <c r="K91" s="6">
        <f t="shared" si="92"/>
        <v>4.7435501239946672E-2</v>
      </c>
      <c r="L91" s="6">
        <f t="shared" si="92"/>
        <v>1.5011574894904012</v>
      </c>
      <c r="M91" s="6">
        <f t="shared" si="92"/>
        <v>0.7475737949462069</v>
      </c>
      <c r="N91" s="6">
        <f t="shared" si="92"/>
        <v>0</v>
      </c>
      <c r="O91" s="6">
        <f t="shared" si="92"/>
        <v>0.73232056969255876</v>
      </c>
      <c r="P91" s="6">
        <f t="shared" si="92"/>
        <v>1.3333333333333364</v>
      </c>
      <c r="Q91" s="6">
        <f t="shared" si="89"/>
        <v>0.73814049285707695</v>
      </c>
      <c r="R91" s="6">
        <f t="shared" si="75"/>
        <v>1.4499831851468981</v>
      </c>
      <c r="S91" s="6">
        <f t="shared" si="75"/>
        <v>0.74260726095926399</v>
      </c>
      <c r="T91" s="6">
        <f t="shared" si="75"/>
        <v>1.3102366271161412</v>
      </c>
      <c r="U91" s="6">
        <f t="shared" si="45"/>
        <v>1.3149199723157139</v>
      </c>
      <c r="V91" s="6">
        <f t="shared" si="9"/>
        <v>1.1792446670078787</v>
      </c>
      <c r="W91" s="6">
        <f t="shared" si="56"/>
        <v>1.1263415892526638</v>
      </c>
      <c r="X91" s="6">
        <f t="shared" si="59"/>
        <v>0</v>
      </c>
      <c r="Y91" s="6">
        <f t="shared" si="65"/>
        <v>0</v>
      </c>
      <c r="Z91" s="6">
        <f t="shared" si="65"/>
        <v>0.94707514697126938</v>
      </c>
      <c r="AA91" s="6">
        <f t="shared" ref="AA91:AE95" si="93">2 * ((AA40-AA$49)/(AA$50-AA$49))</f>
        <v>0.55143232035287104</v>
      </c>
      <c r="AB91" s="6">
        <f t="shared" si="93"/>
        <v>1.709991174591476</v>
      </c>
      <c r="AC91" s="6">
        <f t="shared" si="93"/>
        <v>0.41100282840513158</v>
      </c>
      <c r="AD91" s="6">
        <f t="shared" si="93"/>
        <v>0.84088484080718173</v>
      </c>
      <c r="AE91" s="6">
        <f t="shared" si="93"/>
        <v>1.4084031185302981</v>
      </c>
      <c r="AF91" s="6">
        <f t="shared" si="66"/>
        <v>1.182419581876609</v>
      </c>
      <c r="AG91" s="6">
        <f t="shared" si="66"/>
        <v>1.394277868514552</v>
      </c>
      <c r="AH91" s="6">
        <f t="shared" si="47"/>
        <v>1.2411518120104543</v>
      </c>
      <c r="AI91" s="6">
        <f t="shared" si="47"/>
        <v>1.0597270642866912</v>
      </c>
      <c r="AJ91" s="6">
        <f t="shared" si="39"/>
        <v>1.5578873962106621</v>
      </c>
      <c r="AK91" s="6">
        <f t="shared" si="39"/>
        <v>0.17903488054146915</v>
      </c>
      <c r="AL91" s="6">
        <f t="shared" si="48"/>
        <v>0.82913228827203878</v>
      </c>
      <c r="AM91" s="6">
        <f t="shared" si="40"/>
        <v>2</v>
      </c>
      <c r="AN91" s="6">
        <f t="shared" si="49"/>
        <v>0.34223558097870732</v>
      </c>
      <c r="AO91" s="6">
        <f t="shared" si="41"/>
        <v>0.60353542444016661</v>
      </c>
      <c r="AP91" s="6">
        <f t="shared" si="50"/>
        <v>0.23274032768804034</v>
      </c>
      <c r="AQ91" s="6">
        <f t="shared" si="67"/>
        <v>1.0093345032799552</v>
      </c>
      <c r="AR91" s="6">
        <f t="shared" si="73"/>
        <v>1.2214808432925972</v>
      </c>
      <c r="AS91" s="6">
        <f t="shared" si="63"/>
        <v>0.71082065006873973</v>
      </c>
      <c r="AT91" s="6">
        <f t="shared" si="63"/>
        <v>0.15632439268379453</v>
      </c>
      <c r="AU91" s="6">
        <f t="shared" si="68"/>
        <v>1.1270284998475497</v>
      </c>
      <c r="AV91" s="6">
        <f t="shared" si="68"/>
        <v>0.82309478322274277</v>
      </c>
      <c r="AW91" s="7">
        <f t="shared" si="68"/>
        <v>1.2472440178645081</v>
      </c>
    </row>
    <row r="92" spans="1:49">
      <c r="A92" s="5" t="s">
        <v>41</v>
      </c>
      <c r="B92" s="6">
        <f t="shared" si="79"/>
        <v>1.7304951914592928</v>
      </c>
      <c r="C92" s="6">
        <f t="shared" si="79"/>
        <v>0.77675203134597792</v>
      </c>
      <c r="D92" s="6">
        <f t="shared" si="79"/>
        <v>0.60912064920736098</v>
      </c>
      <c r="E92" s="6">
        <f t="shared" si="79"/>
        <v>1.1643515904085708</v>
      </c>
      <c r="F92" s="6">
        <f t="shared" si="30"/>
        <v>0.39086066585179818</v>
      </c>
      <c r="G92" s="6">
        <f t="shared" ref="G92:P92" si="94">2 * ((G41-G$49)/(G$50-G$49))</f>
        <v>1.3717828191438792</v>
      </c>
      <c r="H92" s="6">
        <f t="shared" si="94"/>
        <v>0.48705840526794336</v>
      </c>
      <c r="I92" s="6">
        <f t="shared" si="94"/>
        <v>1.4951757797816871</v>
      </c>
      <c r="J92" s="6">
        <f t="shared" si="94"/>
        <v>1.3339526192345272</v>
      </c>
      <c r="K92" s="6">
        <f t="shared" si="94"/>
        <v>1.346334548576785</v>
      </c>
      <c r="L92" s="6">
        <f t="shared" si="94"/>
        <v>2</v>
      </c>
      <c r="M92" s="6">
        <f t="shared" si="94"/>
        <v>0.92792831033675138</v>
      </c>
      <c r="N92" s="6">
        <f t="shared" si="94"/>
        <v>0.90852494115682336</v>
      </c>
      <c r="O92" s="6">
        <f t="shared" si="94"/>
        <v>0.8250098541784695</v>
      </c>
      <c r="P92" s="6">
        <f t="shared" si="94"/>
        <v>1.7233083338141044</v>
      </c>
      <c r="Q92" s="6">
        <f t="shared" si="89"/>
        <v>1.2618595071429044</v>
      </c>
      <c r="R92" s="6">
        <f t="shared" si="75"/>
        <v>1.123727743996102</v>
      </c>
      <c r="S92" s="6">
        <f t="shared" si="75"/>
        <v>1.5482183818054862</v>
      </c>
      <c r="T92" s="6">
        <f t="shared" si="75"/>
        <v>1.2123566932801748</v>
      </c>
      <c r="U92" s="6">
        <f t="shared" si="45"/>
        <v>0.55614825155781866</v>
      </c>
      <c r="V92" s="6">
        <f t="shared" si="9"/>
        <v>1.1531261634472589</v>
      </c>
      <c r="W92" s="6">
        <f t="shared" si="56"/>
        <v>1.1263415892526638</v>
      </c>
      <c r="X92" s="6">
        <f t="shared" si="59"/>
        <v>0</v>
      </c>
      <c r="Y92" s="6">
        <f t="shared" si="65"/>
        <v>1.3205797941193425</v>
      </c>
      <c r="Z92" s="6">
        <f t="shared" si="65"/>
        <v>0.68358109902573161</v>
      </c>
      <c r="AA92" s="6">
        <f t="shared" si="93"/>
        <v>1.131889199719271</v>
      </c>
      <c r="AB92" s="6">
        <f t="shared" si="93"/>
        <v>1.7265456559190944</v>
      </c>
      <c r="AC92" s="6">
        <f t="shared" si="93"/>
        <v>0.2962233928863483</v>
      </c>
      <c r="AD92" s="6">
        <f t="shared" si="93"/>
        <v>0.88489833211048341</v>
      </c>
      <c r="AE92" s="6">
        <f t="shared" si="93"/>
        <v>0.71681091339515979</v>
      </c>
      <c r="AF92" s="6">
        <f t="shared" si="66"/>
        <v>1.2024175405264952</v>
      </c>
      <c r="AG92" s="6">
        <f t="shared" si="66"/>
        <v>1.5718145559364263</v>
      </c>
      <c r="AH92" s="6">
        <f t="shared" si="47"/>
        <v>1.0719412012008607</v>
      </c>
      <c r="AI92" s="6">
        <f t="shared" si="47"/>
        <v>0.79230622062624811</v>
      </c>
      <c r="AJ92" s="6">
        <f t="shared" si="39"/>
        <v>1.4016227704516007</v>
      </c>
      <c r="AK92" s="6">
        <f t="shared" si="39"/>
        <v>0.88287571997892111</v>
      </c>
      <c r="AL92" s="6">
        <f t="shared" si="48"/>
        <v>1.3062581609203296</v>
      </c>
      <c r="AM92" s="6">
        <f t="shared" si="40"/>
        <v>2</v>
      </c>
      <c r="AN92" s="6">
        <f t="shared" si="49"/>
        <v>0.1614129036820271</v>
      </c>
      <c r="AO92" s="6">
        <f t="shared" si="41"/>
        <v>0</v>
      </c>
      <c r="AP92" s="6">
        <f t="shared" si="50"/>
        <v>0.55141597476145432</v>
      </c>
      <c r="AQ92" s="6">
        <f t="shared" si="67"/>
        <v>1.0148534505268525</v>
      </c>
      <c r="AR92" s="6">
        <f t="shared" si="73"/>
        <v>1.3720725039674655</v>
      </c>
      <c r="AS92" s="6">
        <f t="shared" si="63"/>
        <v>0.44849667408171101</v>
      </c>
      <c r="AT92" s="6">
        <f t="shared" si="63"/>
        <v>0.5767334026794988</v>
      </c>
      <c r="AU92" s="6">
        <f t="shared" si="68"/>
        <v>0.54155183109404703</v>
      </c>
      <c r="AV92" s="6">
        <f t="shared" si="68"/>
        <v>1.1942462445764577</v>
      </c>
      <c r="AW92" s="7">
        <f t="shared" si="68"/>
        <v>0.49750902145514497</v>
      </c>
    </row>
    <row r="93" spans="1:49">
      <c r="A93" s="5" t="s">
        <v>42</v>
      </c>
      <c r="B93" s="6">
        <f t="shared" si="79"/>
        <v>1.7810455243540808</v>
      </c>
      <c r="C93" s="6">
        <f t="shared" si="79"/>
        <v>0.84943934962727363</v>
      </c>
      <c r="D93" s="6">
        <f t="shared" si="79"/>
        <v>1.0256250783881236</v>
      </c>
      <c r="E93" s="6">
        <f t="shared" si="79"/>
        <v>0.64384781190026563</v>
      </c>
      <c r="F93" s="6">
        <f t="shared" si="30"/>
        <v>1.0913704589746978</v>
      </c>
      <c r="G93" s="6">
        <f t="shared" ref="G93:P93" si="95">2 * ((G42-G$49)/(G$50-G$49))</f>
        <v>1.1278017703866685</v>
      </c>
      <c r="H93" s="6">
        <f t="shared" si="95"/>
        <v>0.88501409869951531</v>
      </c>
      <c r="I93" s="6">
        <f t="shared" si="95"/>
        <v>0.84506442193767983</v>
      </c>
      <c r="J93" s="6">
        <f t="shared" si="95"/>
        <v>1.241380381915917</v>
      </c>
      <c r="K93" s="6">
        <f t="shared" si="95"/>
        <v>1.1379778840263552</v>
      </c>
      <c r="L93" s="6">
        <f t="shared" si="95"/>
        <v>1.3192047869856447</v>
      </c>
      <c r="M93" s="6">
        <f t="shared" si="95"/>
        <v>0</v>
      </c>
      <c r="N93" s="6">
        <f t="shared" si="95"/>
        <v>0.56876594145105863</v>
      </c>
      <c r="O93" s="6">
        <f t="shared" si="95"/>
        <v>0.47415941089770736</v>
      </c>
      <c r="P93" s="6">
        <f t="shared" si="95"/>
        <v>2</v>
      </c>
      <c r="Q93" s="6">
        <f t="shared" si="89"/>
        <v>1.6680875342929296</v>
      </c>
      <c r="R93" s="6">
        <f t="shared" si="75"/>
        <v>0.88652678667952967</v>
      </c>
      <c r="S93" s="6">
        <f t="shared" si="75"/>
        <v>1.4975266732026211</v>
      </c>
      <c r="T93" s="6">
        <f t="shared" si="75"/>
        <v>1.097296763915244</v>
      </c>
      <c r="U93" s="6">
        <f t="shared" si="45"/>
        <v>0.4965225601443779</v>
      </c>
      <c r="V93" s="6">
        <f t="shared" si="9"/>
        <v>0.6092208562758672</v>
      </c>
      <c r="W93" s="6">
        <f t="shared" si="56"/>
        <v>0</v>
      </c>
      <c r="X93" s="6">
        <f t="shared" si="59"/>
        <v>0</v>
      </c>
      <c r="Y93" s="6">
        <f t="shared" si="65"/>
        <v>1.2802667650559427</v>
      </c>
      <c r="Z93" s="6">
        <f t="shared" si="65"/>
        <v>1.1485049811935388</v>
      </c>
      <c r="AA93" s="6">
        <f t="shared" si="93"/>
        <v>9.5147770954216629E-2</v>
      </c>
      <c r="AB93" s="6">
        <f t="shared" si="93"/>
        <v>1.9961334137360054</v>
      </c>
      <c r="AC93" s="6">
        <f t="shared" si="93"/>
        <v>0.74148470409292133</v>
      </c>
      <c r="AD93" s="6">
        <f t="shared" si="93"/>
        <v>1.4784754633023851</v>
      </c>
      <c r="AE93" s="6">
        <f t="shared" si="93"/>
        <v>1.0543417494232825</v>
      </c>
      <c r="AF93" s="6">
        <f t="shared" si="66"/>
        <v>1.8456872020546002</v>
      </c>
      <c r="AG93" s="6">
        <f t="shared" si="66"/>
        <v>1.2210146416084826</v>
      </c>
      <c r="AH93" s="6">
        <f t="shared" si="47"/>
        <v>0.98478030660302218</v>
      </c>
      <c r="AI93" s="6">
        <f t="shared" si="47"/>
        <v>1.0002945251992124</v>
      </c>
      <c r="AJ93" s="6">
        <f t="shared" si="39"/>
        <v>1.3128132666954595</v>
      </c>
      <c r="AK93" s="6">
        <f t="shared" si="39"/>
        <v>0.49283670268717378</v>
      </c>
      <c r="AL93" s="6">
        <f t="shared" si="48"/>
        <v>1.051972957639987</v>
      </c>
      <c r="AM93" s="6">
        <f t="shared" si="40"/>
        <v>1.7227062322935716</v>
      </c>
      <c r="AN93" s="6">
        <f t="shared" si="49"/>
        <v>0</v>
      </c>
      <c r="AO93" s="6">
        <f t="shared" si="41"/>
        <v>1.1263415892526467</v>
      </c>
      <c r="AP93" s="6">
        <f t="shared" si="50"/>
        <v>0.81848998307322263</v>
      </c>
      <c r="AQ93" s="6">
        <f t="shared" si="67"/>
        <v>1.1538371359744561</v>
      </c>
      <c r="AR93" s="6">
        <f t="shared" si="73"/>
        <v>1.6452677652531362</v>
      </c>
      <c r="AS93" s="6">
        <f t="shared" si="63"/>
        <v>0.74017936322042288</v>
      </c>
      <c r="AT93" s="6">
        <f t="shared" si="63"/>
        <v>1.1835876131037217</v>
      </c>
      <c r="AU93" s="6">
        <f t="shared" si="68"/>
        <v>0.57282100015807302</v>
      </c>
      <c r="AV93" s="6">
        <f t="shared" si="68"/>
        <v>0.88874559194949398</v>
      </c>
      <c r="AW93" s="7">
        <f t="shared" si="68"/>
        <v>1.1688477577270435</v>
      </c>
    </row>
    <row r="94" spans="1:49">
      <c r="A94" s="5" t="s">
        <v>43</v>
      </c>
      <c r="B94" s="6">
        <f t="shared" si="79"/>
        <v>1.7690041328858193</v>
      </c>
      <c r="C94" s="6">
        <f t="shared" si="79"/>
        <v>0.91523886573971092</v>
      </c>
      <c r="D94" s="6">
        <f t="shared" si="79"/>
        <v>1.0888478946121245</v>
      </c>
      <c r="E94" s="6">
        <f t="shared" si="79"/>
        <v>1.007391636169201</v>
      </c>
      <c r="F94" s="6">
        <f t="shared" si="30"/>
        <v>0.33335960848510188</v>
      </c>
      <c r="G94" s="6">
        <f t="shared" ref="G94:P94" si="96">2 * ((G43-G$49)/(G$50-G$49))</f>
        <v>1.5967322776606976</v>
      </c>
      <c r="H94" s="6">
        <f t="shared" si="96"/>
        <v>0.88501409869951531</v>
      </c>
      <c r="I94" s="6">
        <f t="shared" si="96"/>
        <v>0.62129652185767426</v>
      </c>
      <c r="J94" s="6">
        <f t="shared" si="96"/>
        <v>0.89105915965842752</v>
      </c>
      <c r="K94" s="6">
        <f t="shared" si="96"/>
        <v>0.43870937414845068</v>
      </c>
      <c r="L94" s="6">
        <f t="shared" si="96"/>
        <v>1.951058718992867</v>
      </c>
      <c r="M94" s="6">
        <f t="shared" si="96"/>
        <v>1.099191695676299</v>
      </c>
      <c r="N94" s="6">
        <f t="shared" si="96"/>
        <v>0.15824957599281084</v>
      </c>
      <c r="O94" s="6">
        <f t="shared" si="96"/>
        <v>0.73551831280936764</v>
      </c>
      <c r="P94" s="6">
        <f t="shared" si="96"/>
        <v>1.7233083338141044</v>
      </c>
      <c r="Q94" s="6">
        <f t="shared" si="89"/>
        <v>1.6680875342929296</v>
      </c>
      <c r="R94" s="6">
        <f t="shared" si="75"/>
        <v>0.98022571143342385</v>
      </c>
      <c r="S94" s="6">
        <f t="shared" si="75"/>
        <v>1.2335165877310981</v>
      </c>
      <c r="T94" s="6">
        <f t="shared" si="75"/>
        <v>1.2819758231728344</v>
      </c>
      <c r="U94" s="6">
        <f t="shared" si="45"/>
        <v>6.9783275700553163E-2</v>
      </c>
      <c r="V94" s="6">
        <f t="shared" si="9"/>
        <v>0.37206860331702518</v>
      </c>
      <c r="W94" s="6">
        <f t="shared" si="56"/>
        <v>1.1263415892526638</v>
      </c>
      <c r="X94" s="6">
        <f t="shared" si="59"/>
        <v>0</v>
      </c>
      <c r="Y94" s="6">
        <f t="shared" si="65"/>
        <v>1.1595734898986081</v>
      </c>
      <c r="Z94" s="6">
        <f t="shared" si="65"/>
        <v>0.47886498799898286</v>
      </c>
      <c r="AA94" s="6">
        <f t="shared" si="93"/>
        <v>0.87499705553148799</v>
      </c>
      <c r="AB94" s="6">
        <f t="shared" si="93"/>
        <v>1.467733482544215</v>
      </c>
      <c r="AC94" s="6">
        <f t="shared" si="93"/>
        <v>0.33877907136178975</v>
      </c>
      <c r="AD94" s="6">
        <f t="shared" si="93"/>
        <v>3.8567612107974159E-2</v>
      </c>
      <c r="AE94" s="6">
        <f t="shared" si="93"/>
        <v>0.81110638323554807</v>
      </c>
      <c r="AF94" s="6">
        <f t="shared" si="66"/>
        <v>1.1059963467674938</v>
      </c>
      <c r="AG94" s="6">
        <f t="shared" si="66"/>
        <v>1.6000769525627352</v>
      </c>
      <c r="AH94" s="6">
        <f t="shared" si="47"/>
        <v>1.1573760235439903</v>
      </c>
      <c r="AI94" s="6">
        <f t="shared" si="47"/>
        <v>0.85083983526253049</v>
      </c>
      <c r="AJ94" s="6">
        <f t="shared" si="39"/>
        <v>1.4539075314005956</v>
      </c>
      <c r="AK94" s="6">
        <f t="shared" si="39"/>
        <v>0.88287571997892111</v>
      </c>
      <c r="AL94" s="6">
        <f t="shared" si="48"/>
        <v>0</v>
      </c>
      <c r="AM94" s="6">
        <f t="shared" si="40"/>
        <v>1.7227062322935716</v>
      </c>
      <c r="AN94" s="6">
        <f t="shared" si="49"/>
        <v>2</v>
      </c>
      <c r="AO94" s="6">
        <f t="shared" si="41"/>
        <v>0</v>
      </c>
      <c r="AP94" s="6">
        <f t="shared" si="50"/>
        <v>0.38139181224002344</v>
      </c>
      <c r="AQ94" s="6">
        <f t="shared" si="67"/>
        <v>0.7658105493169578</v>
      </c>
      <c r="AR94" s="6">
        <f t="shared" si="73"/>
        <v>1.5129415947320619</v>
      </c>
      <c r="AS94" s="6">
        <f t="shared" si="63"/>
        <v>0.13478307082759045</v>
      </c>
      <c r="AT94" s="6">
        <f t="shared" si="63"/>
        <v>0.29507493340050117</v>
      </c>
      <c r="AU94" s="6">
        <f t="shared" si="68"/>
        <v>0.95855286795717642</v>
      </c>
      <c r="AV94" s="6">
        <f t="shared" si="68"/>
        <v>0.90003624196400267</v>
      </c>
      <c r="AW94" s="7">
        <f t="shared" si="68"/>
        <v>1.0895152166610023</v>
      </c>
    </row>
    <row r="95" spans="1:49">
      <c r="A95" s="5" t="s">
        <v>44</v>
      </c>
      <c r="B95" s="6" t="s">
        <v>2</v>
      </c>
      <c r="C95" s="6" t="s">
        <v>2</v>
      </c>
      <c r="D95" s="6" t="s">
        <v>2</v>
      </c>
      <c r="E95" s="6" t="s">
        <v>2</v>
      </c>
      <c r="F95" s="6" t="s">
        <v>2</v>
      </c>
      <c r="G95" s="6" t="s">
        <v>2</v>
      </c>
      <c r="H95" s="6" t="s">
        <v>2</v>
      </c>
      <c r="I95" s="6">
        <f>2 * ((I44-I$49)/(I$50-I$49))</f>
        <v>1.6135739522183568</v>
      </c>
      <c r="J95" s="6">
        <f>2 * ((J44-J$49)/(J$50-J$49))</f>
        <v>0.82075902600114314</v>
      </c>
      <c r="K95" s="6">
        <f>2 * ((K44-K$49)/(K$50-K$49))</f>
        <v>1.3196566802391791</v>
      </c>
      <c r="L95" s="6" t="s">
        <v>2</v>
      </c>
      <c r="M95" s="6" t="s">
        <v>2</v>
      </c>
      <c r="N95" s="6">
        <f>2 * ((N44-N$49)/(N$50-N$49))</f>
        <v>0.90852494115682336</v>
      </c>
      <c r="O95" s="6" t="s">
        <v>2</v>
      </c>
      <c r="P95" s="6" t="s">
        <v>2</v>
      </c>
      <c r="Q95" s="6" t="s">
        <v>2</v>
      </c>
      <c r="R95" s="6">
        <f>2 * ((R44-R$49)/(R$50-R$49))</f>
        <v>1.1005160818076669</v>
      </c>
      <c r="S95" s="6">
        <f>2 * ((S44-S$49)/(S$50-S$49))</f>
        <v>0.52755501728456067</v>
      </c>
      <c r="T95" s="6" t="s">
        <v>2</v>
      </c>
      <c r="U95" s="6" t="s">
        <v>2</v>
      </c>
      <c r="V95" s="6">
        <f t="shared" si="9"/>
        <v>1.5283977831838031</v>
      </c>
      <c r="W95" s="6">
        <f t="shared" si="56"/>
        <v>1.1263415892526638</v>
      </c>
      <c r="X95" s="6" t="s">
        <v>2</v>
      </c>
      <c r="Y95" s="6">
        <f t="shared" si="65"/>
        <v>0.81765259592821604</v>
      </c>
      <c r="Z95" s="6">
        <f t="shared" si="65"/>
        <v>1.293112941465909</v>
      </c>
      <c r="AA95" s="6">
        <f t="shared" si="93"/>
        <v>1.5904747459252648</v>
      </c>
      <c r="AB95" s="6">
        <f t="shared" si="93"/>
        <v>1.0534215193233893</v>
      </c>
      <c r="AC95" s="6">
        <f t="shared" si="93"/>
        <v>0.97742473240234418</v>
      </c>
      <c r="AD95" s="6">
        <f t="shared" si="93"/>
        <v>1.7899839665977626</v>
      </c>
      <c r="AE95" s="6">
        <f t="shared" si="93"/>
        <v>1.2187355772636288</v>
      </c>
      <c r="AF95" s="6">
        <f t="shared" si="66"/>
        <v>0.74764709762023762</v>
      </c>
      <c r="AG95" s="6">
        <f t="shared" si="66"/>
        <v>1.0051762902617623</v>
      </c>
      <c r="AH95" s="6" t="s">
        <v>2</v>
      </c>
      <c r="AI95" s="6" t="s">
        <v>2</v>
      </c>
      <c r="AJ95" s="6" t="s">
        <v>2</v>
      </c>
      <c r="AK95" s="6" t="s">
        <v>2</v>
      </c>
      <c r="AL95" s="6" t="s">
        <v>2</v>
      </c>
      <c r="AM95" s="6" t="s">
        <v>2</v>
      </c>
      <c r="AN95" s="6" t="s">
        <v>2</v>
      </c>
      <c r="AO95" s="6" t="s">
        <v>2</v>
      </c>
      <c r="AP95" s="6" t="s">
        <v>2</v>
      </c>
      <c r="AQ95" s="6" t="s">
        <v>2</v>
      </c>
      <c r="AR95" s="6" t="s">
        <v>2</v>
      </c>
      <c r="AS95" s="6">
        <f>2 * ((AS44-AS$49)/(AS$50-AS$49))</f>
        <v>0.83483367692021859</v>
      </c>
      <c r="AT95" s="6" t="s">
        <v>2</v>
      </c>
      <c r="AU95" s="6" t="s">
        <v>2</v>
      </c>
      <c r="AV95" s="6" t="s">
        <v>2</v>
      </c>
      <c r="AW95" s="7" t="s">
        <v>2</v>
      </c>
    </row>
    <row r="96" spans="1:49">
      <c r="A96" s="5" t="s">
        <v>45</v>
      </c>
      <c r="B96" s="6" t="s">
        <v>2</v>
      </c>
      <c r="C96" s="6" t="s">
        <v>2</v>
      </c>
      <c r="D96" s="6" t="s">
        <v>2</v>
      </c>
      <c r="E96" s="6" t="s">
        <v>2</v>
      </c>
      <c r="F96" s="6" t="s">
        <v>2</v>
      </c>
      <c r="G96" s="6" t="s">
        <v>2</v>
      </c>
      <c r="H96" s="6">
        <f>2 * ((H45-H$49)/(H$50-H$49))</f>
        <v>0.48705840526794336</v>
      </c>
      <c r="I96" s="6" t="s">
        <v>2</v>
      </c>
      <c r="J96" s="6" t="s">
        <v>2</v>
      </c>
      <c r="K96" s="6" t="s">
        <v>2</v>
      </c>
      <c r="L96" s="6" t="s">
        <v>2</v>
      </c>
      <c r="M96" s="6" t="s">
        <v>2</v>
      </c>
      <c r="N96" s="6">
        <f>2 * ((N45-N$49)/(N$50-N$49))</f>
        <v>0.30476579854298158</v>
      </c>
      <c r="O96" s="6" t="s">
        <v>2</v>
      </c>
      <c r="P96" s="6">
        <f>2 * ((P45-P$49)/(P$50-P$49))</f>
        <v>0.66666666666666818</v>
      </c>
      <c r="Q96" s="6">
        <f>2 * ((Q45-Q$49)/(Q$50-Q$49))</f>
        <v>0.40622802715002504</v>
      </c>
      <c r="R96" s="6" t="s">
        <v>2</v>
      </c>
      <c r="S96" s="6" t="s">
        <v>2</v>
      </c>
      <c r="T96" s="6" t="s">
        <v>2</v>
      </c>
      <c r="U96" s="6" t="s">
        <v>2</v>
      </c>
      <c r="V96" s="6" t="s">
        <v>2</v>
      </c>
      <c r="W96" s="6" t="s">
        <v>2</v>
      </c>
      <c r="X96" s="6" t="s">
        <v>2</v>
      </c>
      <c r="Y96" s="6" t="s">
        <v>2</v>
      </c>
      <c r="Z96" s="6" t="s">
        <v>2</v>
      </c>
      <c r="AA96" s="6" t="s">
        <v>2</v>
      </c>
      <c r="AB96" s="6" t="s">
        <v>2</v>
      </c>
      <c r="AC96" s="6" t="s">
        <v>2</v>
      </c>
      <c r="AD96" s="6" t="s">
        <v>2</v>
      </c>
      <c r="AE96" s="6" t="s">
        <v>2</v>
      </c>
      <c r="AF96" s="6" t="s">
        <v>2</v>
      </c>
      <c r="AG96" s="6" t="s">
        <v>2</v>
      </c>
      <c r="AH96" s="6" t="s">
        <v>2</v>
      </c>
      <c r="AI96" s="6" t="s">
        <v>2</v>
      </c>
      <c r="AJ96" s="6" t="s">
        <v>2</v>
      </c>
      <c r="AK96" s="6" t="s">
        <v>2</v>
      </c>
      <c r="AL96" s="6" t="s">
        <v>2</v>
      </c>
      <c r="AM96" s="6" t="s">
        <v>2</v>
      </c>
      <c r="AN96" s="6" t="s">
        <v>2</v>
      </c>
      <c r="AO96" s="6" t="s">
        <v>2</v>
      </c>
      <c r="AP96" s="6" t="s">
        <v>2</v>
      </c>
      <c r="AQ96" s="6" t="s">
        <v>2</v>
      </c>
      <c r="AR96" s="6" t="s">
        <v>2</v>
      </c>
      <c r="AS96" s="6" t="s">
        <v>2</v>
      </c>
      <c r="AT96" s="6" t="s">
        <v>2</v>
      </c>
      <c r="AU96" s="6" t="s">
        <v>2</v>
      </c>
      <c r="AV96" s="6" t="s">
        <v>2</v>
      </c>
      <c r="AW96" s="7" t="s">
        <v>2</v>
      </c>
    </row>
    <row r="97" spans="1:50">
      <c r="A97" s="1" t="s">
        <v>46</v>
      </c>
      <c r="B97" s="6">
        <f t="shared" ref="B97:AO97" si="97">2 * ((B46-B$49)/(B$50-B$49))</f>
        <v>0.88813972750139414</v>
      </c>
      <c r="C97" s="6">
        <f t="shared" si="97"/>
        <v>0.94423849112279268</v>
      </c>
      <c r="D97" s="6">
        <f t="shared" si="97"/>
        <v>1.1130092418312101</v>
      </c>
      <c r="E97" s="6">
        <f t="shared" si="97"/>
        <v>1.9856922929896081</v>
      </c>
      <c r="F97" s="6">
        <f t="shared" si="97"/>
        <v>2</v>
      </c>
      <c r="G97" s="6">
        <f t="shared" si="97"/>
        <v>0.95287608788599565</v>
      </c>
      <c r="H97" s="6">
        <f t="shared" si="97"/>
        <v>1.5129415947320692</v>
      </c>
      <c r="I97" s="6" t="s">
        <v>2</v>
      </c>
      <c r="J97" s="6" t="s">
        <v>2</v>
      </c>
      <c r="K97" s="6" t="s">
        <v>2</v>
      </c>
      <c r="L97" s="6" t="s">
        <v>2</v>
      </c>
      <c r="M97" s="6" t="s">
        <v>2</v>
      </c>
      <c r="N97" s="6">
        <f t="shared" si="97"/>
        <v>1.6032611415322044</v>
      </c>
      <c r="O97" s="6">
        <f t="shared" si="97"/>
        <v>1.2125696368182575</v>
      </c>
      <c r="P97" s="6">
        <f t="shared" si="97"/>
        <v>0</v>
      </c>
      <c r="Q97" s="6" t="s">
        <v>2</v>
      </c>
      <c r="R97" s="6">
        <f t="shared" si="97"/>
        <v>1.4739163717652004</v>
      </c>
      <c r="S97" s="6">
        <f t="shared" si="97"/>
        <v>0.118853491105916</v>
      </c>
      <c r="T97" s="6">
        <f t="shared" si="97"/>
        <v>0.59071962884729301</v>
      </c>
      <c r="U97" s="6" t="s">
        <v>2</v>
      </c>
      <c r="V97" s="6">
        <f t="shared" si="97"/>
        <v>1.7633235238454896</v>
      </c>
      <c r="W97" s="6">
        <f t="shared" si="97"/>
        <v>1.1263415892526665</v>
      </c>
      <c r="X97" s="6" t="s">
        <v>2</v>
      </c>
      <c r="Y97" s="6">
        <f t="shared" si="97"/>
        <v>0.17607883648173767</v>
      </c>
      <c r="Z97" s="6" t="s">
        <v>2</v>
      </c>
      <c r="AA97" s="6" t="s">
        <v>2</v>
      </c>
      <c r="AB97" s="6" t="s">
        <v>2</v>
      </c>
      <c r="AC97" s="6" t="s">
        <v>2</v>
      </c>
      <c r="AD97" s="6" t="s">
        <v>2</v>
      </c>
      <c r="AE97" s="6" t="s">
        <v>2</v>
      </c>
      <c r="AF97" s="6" t="s">
        <v>2</v>
      </c>
      <c r="AG97" s="6" t="s">
        <v>2</v>
      </c>
      <c r="AH97" s="6" t="s">
        <v>2</v>
      </c>
      <c r="AI97" s="6" t="s">
        <v>2</v>
      </c>
      <c r="AJ97" s="6" t="s">
        <v>2</v>
      </c>
      <c r="AK97" s="6">
        <f t="shared" si="97"/>
        <v>1.3020384907884683</v>
      </c>
      <c r="AL97" s="6" t="s">
        <v>2</v>
      </c>
      <c r="AM97" s="6">
        <f t="shared" si="97"/>
        <v>0</v>
      </c>
      <c r="AN97" s="6" t="s">
        <v>2</v>
      </c>
      <c r="AO97" s="6">
        <f t="shared" si="97"/>
        <v>1.5874893084608208</v>
      </c>
      <c r="AP97" s="6" t="s">
        <v>2</v>
      </c>
      <c r="AQ97" s="6" t="s">
        <v>2</v>
      </c>
      <c r="AR97" s="6" t="s">
        <v>2</v>
      </c>
      <c r="AS97" s="6" t="s">
        <v>2</v>
      </c>
      <c r="AT97" s="6" t="s">
        <v>2</v>
      </c>
      <c r="AU97" s="6" t="s">
        <v>2</v>
      </c>
      <c r="AV97" s="6" t="s">
        <v>2</v>
      </c>
      <c r="AW97" s="6" t="s">
        <v>2</v>
      </c>
    </row>
    <row r="98" spans="1:50">
      <c r="A98" s="5" t="s">
        <v>47</v>
      </c>
      <c r="B98" s="6">
        <f t="shared" ref="B98:T98" si="98">2 * ((B47-B$49)/(B$50-B$49))</f>
        <v>0.65805039709648794</v>
      </c>
      <c r="C98" s="6">
        <f t="shared" si="98"/>
        <v>1.9038796245308487</v>
      </c>
      <c r="D98" s="6" t="s">
        <v>2</v>
      </c>
      <c r="E98" s="6" t="s">
        <v>2</v>
      </c>
      <c r="F98" s="6" t="s">
        <v>2</v>
      </c>
      <c r="G98" s="6" t="s">
        <v>2</v>
      </c>
      <c r="H98" s="6">
        <f t="shared" si="98"/>
        <v>1.5129415947320692</v>
      </c>
      <c r="I98" s="6" t="s">
        <v>2</v>
      </c>
      <c r="J98" s="6" t="s">
        <v>2</v>
      </c>
      <c r="K98" s="6" t="s">
        <v>2</v>
      </c>
      <c r="L98" s="6" t="s">
        <v>2</v>
      </c>
      <c r="M98" s="6" t="s">
        <v>2</v>
      </c>
      <c r="N98" s="6">
        <f t="shared" si="98"/>
        <v>1.1983694292338996</v>
      </c>
      <c r="O98" s="6">
        <f t="shared" si="98"/>
        <v>1.8064405127132419</v>
      </c>
      <c r="P98" s="6">
        <f t="shared" si="98"/>
        <v>0</v>
      </c>
      <c r="Q98" s="6" t="s">
        <v>2</v>
      </c>
      <c r="R98" s="6">
        <f t="shared" si="98"/>
        <v>1.2062324761415268</v>
      </c>
      <c r="S98" s="6">
        <f t="shared" si="98"/>
        <v>0</v>
      </c>
      <c r="T98" s="6">
        <f t="shared" si="98"/>
        <v>0.9367716953466223</v>
      </c>
      <c r="U98" s="6" t="s">
        <v>2</v>
      </c>
      <c r="V98" s="6" t="s">
        <v>2</v>
      </c>
      <c r="W98" s="6" t="s">
        <v>2</v>
      </c>
      <c r="X98" s="6" t="s">
        <v>2</v>
      </c>
      <c r="Y98" s="6" t="s">
        <v>2</v>
      </c>
      <c r="Z98" s="6" t="s">
        <v>2</v>
      </c>
      <c r="AA98" s="6" t="s">
        <v>2</v>
      </c>
      <c r="AB98" s="6" t="s">
        <v>2</v>
      </c>
      <c r="AC98" s="6" t="s">
        <v>2</v>
      </c>
      <c r="AD98" s="6" t="s">
        <v>2</v>
      </c>
      <c r="AE98" s="6" t="s">
        <v>2</v>
      </c>
      <c r="AF98" s="6" t="s">
        <v>2</v>
      </c>
      <c r="AG98" s="6" t="s">
        <v>2</v>
      </c>
      <c r="AH98" s="6" t="s">
        <v>2</v>
      </c>
      <c r="AI98" s="6" t="s">
        <v>2</v>
      </c>
      <c r="AJ98" s="6" t="s">
        <v>2</v>
      </c>
      <c r="AK98" s="6" t="s">
        <v>2</v>
      </c>
      <c r="AL98" s="6" t="s">
        <v>2</v>
      </c>
      <c r="AM98" s="6" t="s">
        <v>2</v>
      </c>
      <c r="AN98" s="6" t="s">
        <v>2</v>
      </c>
      <c r="AO98" s="6" t="s">
        <v>2</v>
      </c>
      <c r="AP98" s="6" t="s">
        <v>2</v>
      </c>
      <c r="AQ98" s="6" t="s">
        <v>2</v>
      </c>
      <c r="AR98" s="6" t="s">
        <v>2</v>
      </c>
      <c r="AS98" s="6" t="s">
        <v>2</v>
      </c>
      <c r="AT98" s="6" t="s">
        <v>2</v>
      </c>
      <c r="AU98" s="6" t="s">
        <v>2</v>
      </c>
      <c r="AV98" s="6" t="s">
        <v>2</v>
      </c>
      <c r="AW98" s="6" t="s">
        <v>2</v>
      </c>
    </row>
    <row r="99" spans="1:50">
      <c r="B99" s="8"/>
    </row>
    <row r="100" spans="1:50">
      <c r="B100" s="8"/>
    </row>
    <row r="101" spans="1:50">
      <c r="A101" s="30" t="s">
        <v>51</v>
      </c>
      <c r="B101" s="29" t="s">
        <v>52</v>
      </c>
      <c r="C101" s="26" t="s">
        <v>53</v>
      </c>
      <c r="D101" s="26" t="s">
        <v>54</v>
      </c>
      <c r="E101" s="26" t="s">
        <v>55</v>
      </c>
      <c r="F101" s="26" t="s">
        <v>56</v>
      </c>
      <c r="G101" s="26" t="s">
        <v>57</v>
      </c>
      <c r="H101" s="1" t="s">
        <v>58</v>
      </c>
      <c r="I101" s="1" t="s">
        <v>59</v>
      </c>
      <c r="J101" s="1" t="s">
        <v>60</v>
      </c>
      <c r="K101" s="1" t="s">
        <v>61</v>
      </c>
      <c r="L101" s="1" t="s">
        <v>62</v>
      </c>
      <c r="M101" s="1" t="s">
        <v>63</v>
      </c>
      <c r="N101" s="1" t="s">
        <v>64</v>
      </c>
      <c r="O101" s="1" t="s">
        <v>65</v>
      </c>
      <c r="P101" s="1" t="s">
        <v>66</v>
      </c>
      <c r="Q101" s="1" t="s">
        <v>67</v>
      </c>
      <c r="R101" s="1" t="s">
        <v>68</v>
      </c>
      <c r="S101" s="1" t="s">
        <v>69</v>
      </c>
      <c r="T101" s="1" t="s">
        <v>70</v>
      </c>
      <c r="U101" s="1" t="s">
        <v>71</v>
      </c>
      <c r="V101" s="1" t="s">
        <v>72</v>
      </c>
      <c r="W101" s="1" t="s">
        <v>73</v>
      </c>
      <c r="X101" s="1" t="s">
        <v>74</v>
      </c>
      <c r="Y101" s="1" t="s">
        <v>75</v>
      </c>
      <c r="Z101" s="1" t="s">
        <v>76</v>
      </c>
      <c r="AA101" s="1" t="s">
        <v>77</v>
      </c>
      <c r="AB101" s="1" t="s">
        <v>78</v>
      </c>
      <c r="AC101" s="1" t="s">
        <v>79</v>
      </c>
      <c r="AD101" s="1" t="s">
        <v>80</v>
      </c>
      <c r="AE101" s="1" t="s">
        <v>81</v>
      </c>
      <c r="AF101" s="1" t="s">
        <v>82</v>
      </c>
      <c r="AG101" s="1" t="s">
        <v>83</v>
      </c>
      <c r="AH101" s="1" t="s">
        <v>84</v>
      </c>
      <c r="AI101" s="1" t="s">
        <v>85</v>
      </c>
      <c r="AJ101" s="1" t="s">
        <v>86</v>
      </c>
      <c r="AK101" s="1" t="s">
        <v>87</v>
      </c>
      <c r="AL101" s="1" t="s">
        <v>88</v>
      </c>
      <c r="AM101" s="1" t="s">
        <v>89</v>
      </c>
      <c r="AN101" s="1" t="s">
        <v>90</v>
      </c>
      <c r="AO101" s="1" t="s">
        <v>91</v>
      </c>
      <c r="AP101" s="1" t="s">
        <v>92</v>
      </c>
      <c r="AQ101" s="1" t="s">
        <v>93</v>
      </c>
      <c r="AR101" s="1" t="s">
        <v>94</v>
      </c>
      <c r="AS101" s="1" t="s">
        <v>95</v>
      </c>
      <c r="AT101" s="1" t="s">
        <v>96</v>
      </c>
      <c r="AU101" s="25" t="s">
        <v>97</v>
      </c>
      <c r="AV101" s="25" t="s">
        <v>98</v>
      </c>
      <c r="AW101" s="25" t="s">
        <v>99</v>
      </c>
    </row>
    <row r="102" spans="1:50">
      <c r="A102" s="26" t="s">
        <v>46</v>
      </c>
      <c r="B102" s="29">
        <v>15000</v>
      </c>
      <c r="C102" s="26">
        <v>2250</v>
      </c>
      <c r="D102" s="26">
        <v>1750</v>
      </c>
      <c r="E102" s="26">
        <v>1800</v>
      </c>
      <c r="F102" s="26">
        <v>1300</v>
      </c>
      <c r="G102" s="26">
        <v>32</v>
      </c>
      <c r="H102" s="1">
        <v>8</v>
      </c>
      <c r="I102" s="1" t="s">
        <v>2</v>
      </c>
      <c r="J102" s="1" t="s">
        <v>2</v>
      </c>
      <c r="K102" s="1" t="s">
        <v>2</v>
      </c>
      <c r="L102" s="1" t="s">
        <v>2</v>
      </c>
      <c r="M102" s="1" t="s">
        <v>2</v>
      </c>
      <c r="N102" s="1">
        <v>27</v>
      </c>
      <c r="O102" s="1">
        <v>11300</v>
      </c>
      <c r="P102" s="1">
        <v>0</v>
      </c>
      <c r="Q102" s="1" t="s">
        <v>2</v>
      </c>
      <c r="R102" s="1">
        <v>1400</v>
      </c>
      <c r="S102" s="1">
        <v>470</v>
      </c>
      <c r="T102" s="1">
        <v>325</v>
      </c>
      <c r="U102" s="1">
        <v>3100</v>
      </c>
      <c r="V102" s="1">
        <v>1850</v>
      </c>
      <c r="W102" s="1">
        <v>4</v>
      </c>
      <c r="X102" s="1" t="s">
        <v>2</v>
      </c>
      <c r="Y102" s="1">
        <v>40</v>
      </c>
      <c r="Z102" s="1" t="s">
        <v>2</v>
      </c>
      <c r="AA102" s="1" t="s">
        <v>2</v>
      </c>
      <c r="AB102" s="1" t="s">
        <v>2</v>
      </c>
      <c r="AC102" s="1" t="s">
        <v>2</v>
      </c>
      <c r="AD102" s="1" t="s">
        <v>2</v>
      </c>
      <c r="AE102" s="1" t="s">
        <v>2</v>
      </c>
      <c r="AF102" s="1" t="s">
        <v>2</v>
      </c>
      <c r="AG102" s="1" t="s">
        <v>2</v>
      </c>
      <c r="AH102" s="1" t="s">
        <v>2</v>
      </c>
      <c r="AI102" s="1" t="s">
        <v>2</v>
      </c>
      <c r="AJ102" s="1" t="s">
        <v>2</v>
      </c>
      <c r="AK102" s="1">
        <v>20</v>
      </c>
      <c r="AL102" s="1">
        <v>9000</v>
      </c>
      <c r="AM102" s="1">
        <v>0</v>
      </c>
      <c r="AN102" s="1" t="s">
        <v>2</v>
      </c>
      <c r="AO102" s="1">
        <v>9</v>
      </c>
      <c r="AP102" s="1" t="s">
        <v>2</v>
      </c>
      <c r="AQ102" s="1" t="s">
        <v>2</v>
      </c>
      <c r="AR102" s="1" t="s">
        <v>2</v>
      </c>
      <c r="AS102" s="1" t="s">
        <v>2</v>
      </c>
      <c r="AT102" s="1" t="s">
        <v>2</v>
      </c>
      <c r="AU102" s="1" t="s">
        <v>2</v>
      </c>
      <c r="AV102" s="1" t="s">
        <v>2</v>
      </c>
      <c r="AW102" s="1" t="s">
        <v>2</v>
      </c>
    </row>
    <row r="103" spans="1:50">
      <c r="A103" s="27" t="s">
        <v>47</v>
      </c>
      <c r="B103" s="29">
        <v>12000</v>
      </c>
      <c r="C103" s="26">
        <v>2340</v>
      </c>
      <c r="D103" s="26" t="s">
        <v>2</v>
      </c>
      <c r="E103" s="26" t="s">
        <v>2</v>
      </c>
      <c r="F103" s="28" t="s">
        <v>2</v>
      </c>
      <c r="G103" s="28" t="s">
        <v>2</v>
      </c>
      <c r="H103" s="1">
        <v>8</v>
      </c>
      <c r="I103" s="1" t="s">
        <v>2</v>
      </c>
      <c r="J103" s="1" t="s">
        <v>2</v>
      </c>
      <c r="K103" s="1" t="s">
        <v>2</v>
      </c>
      <c r="L103" s="1" t="s">
        <v>2</v>
      </c>
      <c r="M103" s="1" t="s">
        <v>2</v>
      </c>
      <c r="N103" s="1">
        <v>22</v>
      </c>
      <c r="O103" s="1">
        <v>10600</v>
      </c>
      <c r="P103" s="1">
        <v>0</v>
      </c>
      <c r="Q103" s="1" t="s">
        <v>2</v>
      </c>
      <c r="R103" s="1">
        <v>1300</v>
      </c>
      <c r="S103" s="1">
        <v>420</v>
      </c>
      <c r="T103" s="1">
        <v>390</v>
      </c>
      <c r="U103" s="1" t="s">
        <v>2</v>
      </c>
      <c r="V103" s="1" t="s">
        <v>2</v>
      </c>
      <c r="W103" s="1" t="s">
        <v>2</v>
      </c>
      <c r="X103" s="1" t="s">
        <v>2</v>
      </c>
      <c r="Y103" s="1" t="s">
        <v>2</v>
      </c>
      <c r="Z103" s="1" t="s">
        <v>2</v>
      </c>
      <c r="AA103" s="1" t="s">
        <v>2</v>
      </c>
      <c r="AB103" s="1" t="s">
        <v>2</v>
      </c>
      <c r="AC103" s="1" t="s">
        <v>2</v>
      </c>
      <c r="AD103" s="1" t="s">
        <v>2</v>
      </c>
      <c r="AE103" s="1" t="s">
        <v>2</v>
      </c>
      <c r="AF103" s="1" t="s">
        <v>2</v>
      </c>
      <c r="AG103" s="1" t="s">
        <v>2</v>
      </c>
      <c r="AH103" s="1" t="s">
        <v>2</v>
      </c>
      <c r="AI103" s="1" t="s">
        <v>2</v>
      </c>
      <c r="AJ103" s="1" t="s">
        <v>2</v>
      </c>
      <c r="AK103" s="1" t="s">
        <v>2</v>
      </c>
      <c r="AL103" s="1" t="s">
        <v>2</v>
      </c>
      <c r="AM103" s="1" t="s">
        <v>2</v>
      </c>
      <c r="AN103" s="1" t="s">
        <v>2</v>
      </c>
      <c r="AO103" s="1" t="s">
        <v>2</v>
      </c>
      <c r="AP103" s="1" t="s">
        <v>2</v>
      </c>
      <c r="AQ103" s="1" t="s">
        <v>2</v>
      </c>
      <c r="AR103" s="1" t="s">
        <v>2</v>
      </c>
      <c r="AS103" s="1" t="s">
        <v>2</v>
      </c>
      <c r="AT103" s="1" t="s">
        <v>2</v>
      </c>
      <c r="AU103" s="1" t="s">
        <v>2</v>
      </c>
      <c r="AV103" s="1" t="s">
        <v>2</v>
      </c>
      <c r="AW103" s="1" t="s">
        <v>2</v>
      </c>
    </row>
    <row r="104" spans="1:50">
      <c r="A104" s="31" t="s">
        <v>100</v>
      </c>
      <c r="B104" s="8"/>
    </row>
    <row r="105" spans="1:50">
      <c r="A105" s="26" t="s">
        <v>46</v>
      </c>
      <c r="B105" s="29">
        <v>15000</v>
      </c>
      <c r="C105" s="26">
        <f>(C102/B102)*100</f>
        <v>15</v>
      </c>
      <c r="D105" s="26">
        <f>(D102/B102)*100</f>
        <v>11.666666666666666</v>
      </c>
      <c r="E105" s="26">
        <f>(E102/B102)*100</f>
        <v>12</v>
      </c>
      <c r="F105" s="26">
        <f>(F102/E102)*100</f>
        <v>72.222222222222214</v>
      </c>
      <c r="G105" s="26">
        <v>32</v>
      </c>
      <c r="H105" s="26">
        <v>8</v>
      </c>
      <c r="I105" s="26" t="s">
        <v>2</v>
      </c>
      <c r="J105" s="26" t="s">
        <v>2</v>
      </c>
      <c r="K105" s="26" t="s">
        <v>2</v>
      </c>
      <c r="L105" s="26" t="s">
        <v>2</v>
      </c>
      <c r="M105" s="26" t="s">
        <v>2</v>
      </c>
      <c r="N105" s="26">
        <v>27</v>
      </c>
      <c r="O105" s="26">
        <f>(O102/B102)*100</f>
        <v>75.333333333333329</v>
      </c>
      <c r="P105" s="26">
        <v>0</v>
      </c>
      <c r="Q105" s="26" t="s">
        <v>2</v>
      </c>
      <c r="R105" s="26">
        <f>(R102/C102)*100</f>
        <v>62.222222222222221</v>
      </c>
      <c r="S105" s="26">
        <f>(S102/R102)*100</f>
        <v>33.571428571428569</v>
      </c>
      <c r="T105" s="26">
        <f>(T102/O102)*100</f>
        <v>2.8761061946902653</v>
      </c>
      <c r="U105" s="26" t="s">
        <v>2</v>
      </c>
      <c r="V105" s="26">
        <f>(V102/U102)*100</f>
        <v>59.677419354838712</v>
      </c>
      <c r="W105" s="26">
        <v>4</v>
      </c>
      <c r="X105" s="26" t="s">
        <v>2</v>
      </c>
      <c r="Y105" s="26">
        <v>40</v>
      </c>
      <c r="Z105" s="26" t="s">
        <v>2</v>
      </c>
      <c r="AA105" s="26" t="s">
        <v>2</v>
      </c>
      <c r="AB105" s="26" t="s">
        <v>2</v>
      </c>
      <c r="AC105" s="26" t="s">
        <v>2</v>
      </c>
      <c r="AD105" s="26" t="s">
        <v>2</v>
      </c>
      <c r="AE105" s="26" t="s">
        <v>2</v>
      </c>
      <c r="AF105" s="26" t="s">
        <v>2</v>
      </c>
      <c r="AG105" s="26" t="s">
        <v>2</v>
      </c>
      <c r="AH105" s="26" t="s">
        <v>2</v>
      </c>
      <c r="AI105" s="26" t="s">
        <v>2</v>
      </c>
      <c r="AJ105" s="26" t="s">
        <v>2</v>
      </c>
      <c r="AK105" s="26">
        <v>20</v>
      </c>
      <c r="AL105" s="26" t="s">
        <v>2</v>
      </c>
      <c r="AM105" s="26">
        <v>0</v>
      </c>
      <c r="AN105" s="26" t="s">
        <v>2</v>
      </c>
      <c r="AO105" s="26">
        <v>9</v>
      </c>
      <c r="AP105" s="26" t="s">
        <v>2</v>
      </c>
      <c r="AQ105" s="26" t="s">
        <v>2</v>
      </c>
      <c r="AR105" s="26" t="s">
        <v>2</v>
      </c>
      <c r="AS105" s="26" t="s">
        <v>2</v>
      </c>
      <c r="AT105" s="26" t="s">
        <v>2</v>
      </c>
      <c r="AU105" s="26" t="s">
        <v>2</v>
      </c>
      <c r="AV105" s="26" t="s">
        <v>2</v>
      </c>
      <c r="AW105" s="26" t="s">
        <v>2</v>
      </c>
    </row>
    <row r="106" spans="1:50">
      <c r="A106" s="27" t="s">
        <v>47</v>
      </c>
      <c r="B106" s="29">
        <v>12000</v>
      </c>
      <c r="C106" s="26">
        <f>(C103/B103)*100</f>
        <v>19.5</v>
      </c>
      <c r="D106" s="26" t="s">
        <v>2</v>
      </c>
      <c r="E106" s="26" t="s">
        <v>2</v>
      </c>
      <c r="F106" s="26" t="s">
        <v>2</v>
      </c>
      <c r="G106" s="26" t="s">
        <v>2</v>
      </c>
      <c r="H106" s="26">
        <v>8</v>
      </c>
      <c r="I106" s="26" t="s">
        <v>2</v>
      </c>
      <c r="J106" s="26" t="s">
        <v>2</v>
      </c>
      <c r="K106" s="26" t="s">
        <v>2</v>
      </c>
      <c r="L106" s="26" t="s">
        <v>2</v>
      </c>
      <c r="M106" s="26" t="s">
        <v>2</v>
      </c>
      <c r="N106" s="26">
        <v>22</v>
      </c>
      <c r="O106" s="26">
        <f>(O103/B103)*100</f>
        <v>88.333333333333329</v>
      </c>
      <c r="P106" s="26"/>
      <c r="Q106" s="26" t="s">
        <v>2</v>
      </c>
      <c r="R106" s="26">
        <f>(R103/C103)*100</f>
        <v>55.555555555555557</v>
      </c>
      <c r="S106" s="26">
        <f>(S103/R103)*100</f>
        <v>32.307692307692307</v>
      </c>
      <c r="T106" s="26">
        <f>(T103/O103)*100</f>
        <v>3.6792452830188678</v>
      </c>
      <c r="U106" s="26" t="s">
        <v>2</v>
      </c>
      <c r="V106" s="26" t="s">
        <v>2</v>
      </c>
      <c r="W106" s="26" t="s">
        <v>2</v>
      </c>
      <c r="X106" s="26" t="s">
        <v>2</v>
      </c>
      <c r="Y106" s="26" t="s">
        <v>2</v>
      </c>
      <c r="Z106" s="26" t="s">
        <v>2</v>
      </c>
      <c r="AA106" s="26" t="s">
        <v>2</v>
      </c>
      <c r="AB106" s="26" t="s">
        <v>2</v>
      </c>
      <c r="AC106" s="26" t="s">
        <v>2</v>
      </c>
      <c r="AD106" s="26" t="s">
        <v>2</v>
      </c>
      <c r="AE106" s="26" t="s">
        <v>2</v>
      </c>
      <c r="AF106" s="26" t="s">
        <v>2</v>
      </c>
      <c r="AG106" s="26" t="s">
        <v>2</v>
      </c>
      <c r="AH106" s="26" t="s">
        <v>2</v>
      </c>
      <c r="AI106" s="26" t="s">
        <v>2</v>
      </c>
      <c r="AJ106" s="26" t="s">
        <v>2</v>
      </c>
      <c r="AK106" s="26" t="s">
        <v>2</v>
      </c>
      <c r="AL106" s="26" t="s">
        <v>2</v>
      </c>
      <c r="AM106" s="26" t="s">
        <v>2</v>
      </c>
      <c r="AN106" s="26" t="s">
        <v>2</v>
      </c>
      <c r="AO106" s="26" t="s">
        <v>2</v>
      </c>
      <c r="AP106" s="26" t="s">
        <v>2</v>
      </c>
      <c r="AQ106" s="26" t="s">
        <v>2</v>
      </c>
      <c r="AR106" s="26" t="s">
        <v>2</v>
      </c>
      <c r="AS106" s="26" t="s">
        <v>2</v>
      </c>
      <c r="AT106" s="26" t="s">
        <v>2</v>
      </c>
      <c r="AU106" s="26" t="s">
        <v>2</v>
      </c>
      <c r="AV106" s="26" t="s">
        <v>2</v>
      </c>
      <c r="AW106" s="26" t="s">
        <v>2</v>
      </c>
    </row>
    <row r="107" spans="1:50">
      <c r="A107" s="31" t="s">
        <v>101</v>
      </c>
      <c r="B107" s="29"/>
      <c r="C107" s="26">
        <f>LOG10(C105)</f>
        <v>1.1760912590556813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</row>
    <row r="108" spans="1:50">
      <c r="A108" s="26" t="s">
        <v>46</v>
      </c>
      <c r="B108" s="29">
        <f>LN(B105)</f>
        <v>9.6158054800843473</v>
      </c>
      <c r="C108" s="29">
        <f t="shared" ref="C108:H108" si="99">LN(C105)</f>
        <v>2.7080502011022101</v>
      </c>
      <c r="D108" s="29">
        <f t="shared" si="99"/>
        <v>2.456735772821304</v>
      </c>
      <c r="E108" s="29">
        <f t="shared" si="99"/>
        <v>2.4849066497880004</v>
      </c>
      <c r="F108" s="29">
        <f t="shared" si="99"/>
        <v>4.2797477855534636</v>
      </c>
      <c r="G108" s="29">
        <f t="shared" si="99"/>
        <v>3.4657359027997265</v>
      </c>
      <c r="H108" s="29">
        <f t="shared" si="99"/>
        <v>2.0794415416798357</v>
      </c>
      <c r="I108" s="29" t="s">
        <v>2</v>
      </c>
      <c r="J108" s="29" t="s">
        <v>2</v>
      </c>
      <c r="K108" s="29" t="s">
        <v>2</v>
      </c>
      <c r="L108" s="29" t="s">
        <v>2</v>
      </c>
      <c r="M108" s="29" t="s">
        <v>2</v>
      </c>
      <c r="N108" s="29">
        <f>LN(N105)</f>
        <v>3.2958368660043291</v>
      </c>
      <c r="O108" s="29">
        <f t="shared" ref="O108:W108" si="100">LN(O105)</f>
        <v>4.3219227106041762</v>
      </c>
      <c r="P108" s="29">
        <v>0</v>
      </c>
      <c r="Q108" s="29" t="s">
        <v>2</v>
      </c>
      <c r="R108" s="29">
        <f t="shared" si="100"/>
        <v>4.1307122063929755</v>
      </c>
      <c r="S108" s="29">
        <f t="shared" si="100"/>
        <v>3.5136753650888455</v>
      </c>
      <c r="T108" s="29">
        <f t="shared" si="100"/>
        <v>1.0564373636173969</v>
      </c>
      <c r="U108" s="29" t="s">
        <v>2</v>
      </c>
      <c r="V108" s="29">
        <f t="shared" si="100"/>
        <v>4.088953713587224</v>
      </c>
      <c r="W108" s="29">
        <f t="shared" si="100"/>
        <v>1.3862943611198906</v>
      </c>
      <c r="X108" s="29" t="s">
        <v>2</v>
      </c>
      <c r="Y108" s="29">
        <f>LN(Y105)</f>
        <v>3.6888794541139363</v>
      </c>
      <c r="Z108" s="29" t="s">
        <v>2</v>
      </c>
      <c r="AA108" s="29" t="s">
        <v>2</v>
      </c>
      <c r="AB108" s="29" t="s">
        <v>2</v>
      </c>
      <c r="AC108" s="29" t="s">
        <v>2</v>
      </c>
      <c r="AD108" s="29" t="s">
        <v>2</v>
      </c>
      <c r="AE108" s="29" t="s">
        <v>2</v>
      </c>
      <c r="AF108" s="29" t="s">
        <v>2</v>
      </c>
      <c r="AG108" s="29" t="s">
        <v>2</v>
      </c>
      <c r="AH108" s="29" t="s">
        <v>2</v>
      </c>
      <c r="AI108" s="29" t="s">
        <v>2</v>
      </c>
      <c r="AJ108" s="29" t="s">
        <v>2</v>
      </c>
      <c r="AK108" s="29">
        <f>LN(AK105)</f>
        <v>2.9957322735539909</v>
      </c>
      <c r="AL108" s="29" t="s">
        <v>2</v>
      </c>
      <c r="AM108" s="29">
        <v>0</v>
      </c>
      <c r="AN108" s="29" t="s">
        <v>2</v>
      </c>
      <c r="AO108" s="29">
        <f>LN(AO105)</f>
        <v>2.1972245773362196</v>
      </c>
      <c r="AP108" s="29" t="s">
        <v>2</v>
      </c>
      <c r="AQ108" s="29" t="s">
        <v>2</v>
      </c>
      <c r="AR108" s="29" t="s">
        <v>2</v>
      </c>
      <c r="AS108" s="29" t="s">
        <v>2</v>
      </c>
      <c r="AT108" s="29" t="s">
        <v>2</v>
      </c>
      <c r="AU108" s="29" t="s">
        <v>2</v>
      </c>
      <c r="AV108" s="29" t="s">
        <v>2</v>
      </c>
      <c r="AW108" s="29" t="s">
        <v>2</v>
      </c>
    </row>
    <row r="109" spans="1:50">
      <c r="A109" s="27" t="s">
        <v>47</v>
      </c>
      <c r="B109" s="29">
        <f>LN(B106)</f>
        <v>9.3926619287701367</v>
      </c>
      <c r="C109" s="29">
        <f t="shared" ref="C109:H109" si="101">LN(C106)</f>
        <v>2.9704144655697009</v>
      </c>
      <c r="D109" s="29" t="s">
        <v>2</v>
      </c>
      <c r="E109" s="29" t="s">
        <v>2</v>
      </c>
      <c r="F109" s="29" t="s">
        <v>2</v>
      </c>
      <c r="G109" s="29" t="s">
        <v>2</v>
      </c>
      <c r="H109" s="29">
        <f t="shared" si="101"/>
        <v>2.0794415416798357</v>
      </c>
      <c r="I109" s="29" t="s">
        <v>2</v>
      </c>
      <c r="J109" s="29" t="s">
        <v>2</v>
      </c>
      <c r="K109" s="29" t="s">
        <v>2</v>
      </c>
      <c r="L109" s="29" t="s">
        <v>2</v>
      </c>
      <c r="M109" s="29" t="s">
        <v>2</v>
      </c>
      <c r="N109" s="29">
        <f>LN(N106)</f>
        <v>3.0910424533583161</v>
      </c>
      <c r="O109" s="29">
        <f t="shared" ref="O109:T109" si="102">LN(O106)</f>
        <v>4.481117537318112</v>
      </c>
      <c r="P109" s="29">
        <v>0</v>
      </c>
      <c r="Q109" s="29" t="s">
        <v>2</v>
      </c>
      <c r="R109" s="29">
        <f t="shared" si="102"/>
        <v>4.0173835210859723</v>
      </c>
      <c r="S109" s="29">
        <f t="shared" si="102"/>
        <v>3.4753053538158771</v>
      </c>
      <c r="T109" s="29">
        <f t="shared" si="102"/>
        <v>1.3027076450116248</v>
      </c>
      <c r="U109" s="29" t="s">
        <v>2</v>
      </c>
      <c r="V109" s="29" t="s">
        <v>2</v>
      </c>
      <c r="W109" s="29" t="s">
        <v>2</v>
      </c>
      <c r="X109" s="29" t="s">
        <v>2</v>
      </c>
      <c r="Y109" s="29" t="s">
        <v>2</v>
      </c>
      <c r="Z109" s="29" t="s">
        <v>2</v>
      </c>
      <c r="AA109" s="29" t="s">
        <v>2</v>
      </c>
      <c r="AB109" s="29" t="s">
        <v>2</v>
      </c>
      <c r="AC109" s="29" t="s">
        <v>2</v>
      </c>
      <c r="AD109" s="29" t="s">
        <v>2</v>
      </c>
      <c r="AE109" s="29" t="s">
        <v>2</v>
      </c>
      <c r="AF109" s="29" t="s">
        <v>2</v>
      </c>
      <c r="AG109" s="29" t="s">
        <v>2</v>
      </c>
      <c r="AH109" s="29" t="s">
        <v>2</v>
      </c>
      <c r="AI109" s="29" t="s">
        <v>2</v>
      </c>
      <c r="AJ109" s="29" t="s">
        <v>2</v>
      </c>
      <c r="AK109" s="29" t="s">
        <v>2</v>
      </c>
      <c r="AL109" s="29" t="s">
        <v>2</v>
      </c>
      <c r="AM109" s="29" t="s">
        <v>2</v>
      </c>
      <c r="AN109" s="29" t="s">
        <v>2</v>
      </c>
      <c r="AO109" s="29" t="s">
        <v>2</v>
      </c>
      <c r="AP109" s="29" t="s">
        <v>2</v>
      </c>
      <c r="AQ109" s="29" t="s">
        <v>2</v>
      </c>
      <c r="AR109" s="29" t="s">
        <v>2</v>
      </c>
      <c r="AS109" s="29" t="s">
        <v>2</v>
      </c>
      <c r="AT109" s="29" t="s">
        <v>2</v>
      </c>
      <c r="AU109" s="29" t="s">
        <v>2</v>
      </c>
      <c r="AV109" s="29" t="s">
        <v>2</v>
      </c>
      <c r="AW109" s="29" t="s">
        <v>2</v>
      </c>
      <c r="AX109" s="8"/>
    </row>
    <row r="110" spans="1:50">
      <c r="B110" s="8"/>
    </row>
    <row r="111" spans="1:50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50">
      <c r="B112" s="8"/>
    </row>
    <row r="113" spans="2:2">
      <c r="B113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W244"/>
  <sheetViews>
    <sheetView topLeftCell="M44" workbookViewId="0">
      <selection activeCell="AQ51" sqref="AQ51"/>
    </sheetView>
  </sheetViews>
  <sheetFormatPr defaultRowHeight="15"/>
  <cols>
    <col min="1" max="1" width="9.140625" style="10"/>
    <col min="2" max="2" width="28.28515625" style="10" customWidth="1"/>
    <col min="3" max="3" width="9.140625" style="10"/>
    <col min="4" max="4" width="13.85546875" style="10" customWidth="1"/>
    <col min="5" max="5" width="53.5703125" style="10" bestFit="1" customWidth="1"/>
    <col min="6" max="6" width="11.28515625" style="10" customWidth="1"/>
    <col min="7" max="9" width="9.140625" style="10"/>
    <col min="10" max="10" width="20.42578125" style="10" customWidth="1"/>
    <col min="11" max="16384" width="9.140625" style="10"/>
  </cols>
  <sheetData>
    <row r="1" spans="2:23">
      <c r="B1" s="9" t="s">
        <v>102</v>
      </c>
      <c r="C1" s="9"/>
      <c r="D1" s="9"/>
      <c r="E1" s="9"/>
      <c r="F1" s="9"/>
      <c r="G1" s="9"/>
      <c r="H1" s="9"/>
      <c r="I1" s="9" t="s">
        <v>103</v>
      </c>
      <c r="J1" s="9"/>
      <c r="K1" s="11" t="s">
        <v>104</v>
      </c>
      <c r="L1" s="11" t="s">
        <v>105</v>
      </c>
      <c r="M1" s="11"/>
      <c r="N1" s="11"/>
      <c r="O1" s="11" t="s">
        <v>106</v>
      </c>
      <c r="P1" s="9"/>
      <c r="Q1" s="9"/>
      <c r="R1" s="9"/>
      <c r="S1" s="9"/>
      <c r="T1" s="9"/>
      <c r="U1" s="9"/>
      <c r="V1" s="9"/>
      <c r="W1" s="9"/>
    </row>
    <row r="2" spans="2:23">
      <c r="B2" s="11" t="s">
        <v>1</v>
      </c>
      <c r="C2" s="11"/>
      <c r="D2" s="11"/>
      <c r="E2" s="11"/>
      <c r="I2" s="10" t="s">
        <v>107</v>
      </c>
      <c r="K2" s="11" t="s">
        <v>104</v>
      </c>
      <c r="L2" s="11" t="s">
        <v>105</v>
      </c>
      <c r="M2" s="11"/>
      <c r="N2" s="11"/>
      <c r="O2" s="11" t="s">
        <v>106</v>
      </c>
    </row>
    <row r="3" spans="2:23">
      <c r="B3" s="11" t="s">
        <v>3</v>
      </c>
      <c r="C3" s="11"/>
      <c r="D3" s="11"/>
      <c r="E3" s="11"/>
      <c r="I3" s="10" t="s">
        <v>108</v>
      </c>
      <c r="K3" s="11" t="s">
        <v>104</v>
      </c>
      <c r="L3" s="11" t="s">
        <v>105</v>
      </c>
      <c r="M3" s="11"/>
      <c r="N3" s="11"/>
      <c r="O3" s="11" t="s">
        <v>106</v>
      </c>
    </row>
    <row r="4" spans="2:23">
      <c r="B4" s="11" t="s">
        <v>4</v>
      </c>
      <c r="C4" s="11"/>
      <c r="D4" s="11"/>
      <c r="E4" s="11"/>
      <c r="I4" s="10" t="s">
        <v>109</v>
      </c>
      <c r="K4" s="11" t="s">
        <v>104</v>
      </c>
      <c r="L4" s="11" t="s">
        <v>105</v>
      </c>
      <c r="M4" s="11"/>
      <c r="N4" s="11"/>
      <c r="O4" s="11" t="s">
        <v>106</v>
      </c>
    </row>
    <row r="5" spans="2:23">
      <c r="B5" s="11" t="s">
        <v>5</v>
      </c>
      <c r="C5" s="11"/>
      <c r="D5" s="11"/>
      <c r="E5" s="11"/>
      <c r="I5" s="10" t="s">
        <v>110</v>
      </c>
      <c r="K5" s="11" t="s">
        <v>104</v>
      </c>
      <c r="L5" s="11" t="s">
        <v>105</v>
      </c>
      <c r="M5" s="11"/>
      <c r="N5" s="11"/>
      <c r="O5" s="11" t="s">
        <v>106</v>
      </c>
    </row>
    <row r="6" spans="2:23">
      <c r="B6" s="11" t="s">
        <v>6</v>
      </c>
      <c r="C6" s="11"/>
      <c r="D6" s="11"/>
      <c r="E6" s="11"/>
      <c r="I6" s="10" t="s">
        <v>111</v>
      </c>
      <c r="K6" s="11" t="s">
        <v>104</v>
      </c>
      <c r="L6" s="11" t="s">
        <v>105</v>
      </c>
      <c r="M6" s="11"/>
      <c r="N6" s="11"/>
      <c r="O6" s="11" t="s">
        <v>106</v>
      </c>
    </row>
    <row r="7" spans="2:23">
      <c r="B7" s="11" t="s">
        <v>7</v>
      </c>
      <c r="C7" s="11"/>
      <c r="D7" s="11"/>
      <c r="E7" s="11"/>
      <c r="I7" s="10" t="s">
        <v>112</v>
      </c>
      <c r="K7" s="11" t="s">
        <v>104</v>
      </c>
      <c r="L7" s="11" t="s">
        <v>105</v>
      </c>
      <c r="M7" s="11"/>
      <c r="N7" s="11"/>
      <c r="O7" s="11" t="s">
        <v>106</v>
      </c>
    </row>
    <row r="8" spans="2:23">
      <c r="B8" s="11" t="s">
        <v>8</v>
      </c>
      <c r="C8" s="11"/>
      <c r="D8" s="11"/>
      <c r="E8" s="11"/>
      <c r="I8" s="10" t="s">
        <v>113</v>
      </c>
      <c r="K8" s="11" t="s">
        <v>104</v>
      </c>
      <c r="L8" s="11" t="s">
        <v>105</v>
      </c>
      <c r="M8" s="11"/>
      <c r="N8" s="11"/>
      <c r="O8" s="11" t="s">
        <v>106</v>
      </c>
    </row>
    <row r="9" spans="2:23">
      <c r="B9" s="11" t="s">
        <v>9</v>
      </c>
      <c r="C9" s="11"/>
      <c r="D9" s="11"/>
      <c r="E9" s="11"/>
      <c r="I9" s="10" t="s">
        <v>114</v>
      </c>
      <c r="K9" s="11" t="s">
        <v>104</v>
      </c>
      <c r="L9" s="11" t="s">
        <v>105</v>
      </c>
      <c r="M9" s="11"/>
      <c r="N9" s="11"/>
      <c r="O9" s="11" t="s">
        <v>106</v>
      </c>
    </row>
    <row r="10" spans="2:23">
      <c r="B10" s="13" t="s">
        <v>10</v>
      </c>
      <c r="C10" s="13"/>
      <c r="D10" s="13"/>
      <c r="E10" s="13"/>
      <c r="F10" s="14"/>
      <c r="G10" s="14"/>
      <c r="H10" s="14"/>
      <c r="I10" s="15" t="s">
        <v>115</v>
      </c>
      <c r="J10" s="15"/>
      <c r="K10" s="16" t="s">
        <v>104</v>
      </c>
      <c r="L10" s="16" t="s">
        <v>105</v>
      </c>
      <c r="M10" s="11"/>
      <c r="N10" s="16"/>
      <c r="O10" s="11" t="s">
        <v>106</v>
      </c>
    </row>
    <row r="11" spans="2:23">
      <c r="B11" s="13" t="s">
        <v>11</v>
      </c>
      <c r="C11" s="13"/>
      <c r="D11" s="13"/>
      <c r="E11" s="13"/>
      <c r="F11" s="14"/>
      <c r="G11" s="14"/>
      <c r="H11" s="14"/>
      <c r="I11" s="15" t="s">
        <v>116</v>
      </c>
      <c r="J11" s="15"/>
      <c r="K11" s="16" t="s">
        <v>104</v>
      </c>
      <c r="L11" s="16" t="s">
        <v>105</v>
      </c>
      <c r="M11" s="11"/>
      <c r="N11" s="16"/>
      <c r="O11" s="11" t="s">
        <v>106</v>
      </c>
    </row>
    <row r="12" spans="2:23">
      <c r="B12" s="13" t="s">
        <v>12</v>
      </c>
      <c r="C12" s="13"/>
      <c r="D12" s="13"/>
      <c r="E12" s="13"/>
      <c r="F12" s="14"/>
      <c r="G12" s="14"/>
      <c r="H12" s="14"/>
      <c r="I12" s="15" t="s">
        <v>117</v>
      </c>
      <c r="J12" s="15"/>
      <c r="K12" s="16" t="s">
        <v>104</v>
      </c>
      <c r="L12" s="16" t="s">
        <v>105</v>
      </c>
      <c r="M12" s="11"/>
      <c r="N12" s="16"/>
      <c r="O12" s="11" t="s">
        <v>106</v>
      </c>
    </row>
    <row r="13" spans="2:23">
      <c r="B13" s="11" t="s">
        <v>13</v>
      </c>
      <c r="C13" s="11"/>
      <c r="D13" s="11"/>
      <c r="E13" s="11"/>
      <c r="I13" s="15" t="s">
        <v>118</v>
      </c>
      <c r="J13" s="15"/>
      <c r="K13" s="16" t="s">
        <v>104</v>
      </c>
      <c r="L13" s="16" t="s">
        <v>105</v>
      </c>
      <c r="M13" s="11"/>
      <c r="N13" s="16"/>
      <c r="O13" s="11" t="s">
        <v>106</v>
      </c>
    </row>
    <row r="14" spans="2:23">
      <c r="B14" s="13" t="s">
        <v>14</v>
      </c>
      <c r="C14" s="13"/>
      <c r="D14" s="13"/>
      <c r="E14" s="13"/>
      <c r="F14" s="14"/>
      <c r="G14" s="14"/>
      <c r="H14" s="14"/>
      <c r="I14" s="15" t="s">
        <v>119</v>
      </c>
      <c r="J14" s="15"/>
      <c r="K14" s="16" t="s">
        <v>104</v>
      </c>
      <c r="L14" s="16" t="s">
        <v>105</v>
      </c>
      <c r="M14" s="11"/>
      <c r="N14" s="16"/>
      <c r="O14" s="11" t="s">
        <v>106</v>
      </c>
    </row>
    <row r="15" spans="2:23">
      <c r="B15" s="11" t="s">
        <v>15</v>
      </c>
      <c r="C15" s="11"/>
      <c r="D15" s="11"/>
      <c r="E15" s="11"/>
      <c r="I15" s="15" t="s">
        <v>120</v>
      </c>
      <c r="J15" s="15"/>
      <c r="K15" s="16" t="s">
        <v>104</v>
      </c>
      <c r="L15" s="16" t="s">
        <v>105</v>
      </c>
      <c r="M15" s="11"/>
      <c r="N15" s="16"/>
      <c r="O15" s="11" t="s">
        <v>106</v>
      </c>
    </row>
    <row r="16" spans="2:23">
      <c r="B16" s="11" t="s">
        <v>16</v>
      </c>
      <c r="C16" s="11"/>
      <c r="D16" s="11"/>
      <c r="E16" s="11"/>
      <c r="I16" s="15" t="s">
        <v>121</v>
      </c>
      <c r="J16" s="15"/>
      <c r="K16" s="16" t="s">
        <v>104</v>
      </c>
      <c r="L16" s="16" t="s">
        <v>105</v>
      </c>
      <c r="M16" s="11"/>
      <c r="N16" s="16"/>
      <c r="O16" s="11" t="s">
        <v>106</v>
      </c>
    </row>
    <row r="17" spans="2:15">
      <c r="B17" s="13" t="s">
        <v>17</v>
      </c>
      <c r="C17" s="11"/>
      <c r="D17" s="11"/>
      <c r="E17" s="11"/>
      <c r="I17" s="15" t="s">
        <v>122</v>
      </c>
      <c r="J17" s="15"/>
      <c r="K17" s="16" t="s">
        <v>104</v>
      </c>
      <c r="L17" s="16" t="s">
        <v>105</v>
      </c>
      <c r="M17" s="11"/>
      <c r="N17" s="16"/>
      <c r="O17" s="11" t="s">
        <v>106</v>
      </c>
    </row>
    <row r="18" spans="2:15">
      <c r="B18" s="11" t="s">
        <v>18</v>
      </c>
      <c r="C18" s="11"/>
      <c r="D18" s="11"/>
      <c r="E18" s="11"/>
      <c r="I18" s="15" t="s">
        <v>123</v>
      </c>
      <c r="J18" s="15"/>
      <c r="K18" s="16" t="s">
        <v>104</v>
      </c>
      <c r="L18" s="16" t="s">
        <v>105</v>
      </c>
      <c r="M18" s="11"/>
      <c r="N18" s="16"/>
      <c r="O18" s="11" t="s">
        <v>106</v>
      </c>
    </row>
    <row r="19" spans="2:15">
      <c r="B19" s="11" t="s">
        <v>19</v>
      </c>
      <c r="C19" s="11"/>
      <c r="D19" s="11"/>
      <c r="E19" s="11"/>
      <c r="I19" s="15" t="s">
        <v>124</v>
      </c>
      <c r="J19" s="15"/>
      <c r="K19" s="16" t="s">
        <v>104</v>
      </c>
      <c r="L19" s="16" t="s">
        <v>105</v>
      </c>
      <c r="M19" s="11"/>
      <c r="N19" s="16"/>
      <c r="O19" s="11" t="s">
        <v>106</v>
      </c>
    </row>
    <row r="20" spans="2:15">
      <c r="B20" s="11" t="s">
        <v>20</v>
      </c>
      <c r="C20" s="11"/>
      <c r="D20" s="11"/>
      <c r="E20" s="11"/>
      <c r="I20" s="15" t="s">
        <v>125</v>
      </c>
      <c r="J20" s="15"/>
      <c r="K20" s="16" t="s">
        <v>104</v>
      </c>
      <c r="L20" s="16" t="s">
        <v>105</v>
      </c>
      <c r="M20" s="11"/>
      <c r="N20" s="16"/>
      <c r="O20" s="11" t="s">
        <v>106</v>
      </c>
    </row>
    <row r="21" spans="2:15">
      <c r="B21" s="11" t="s">
        <v>21</v>
      </c>
      <c r="C21" s="11"/>
      <c r="D21" s="11"/>
      <c r="E21" s="11"/>
      <c r="I21" s="15" t="s">
        <v>126</v>
      </c>
      <c r="J21" s="15"/>
      <c r="K21" s="16" t="s">
        <v>104</v>
      </c>
      <c r="L21" s="16" t="s">
        <v>105</v>
      </c>
      <c r="M21" s="11"/>
      <c r="N21" s="16"/>
      <c r="O21" s="11" t="s">
        <v>106</v>
      </c>
    </row>
    <row r="22" spans="2:15">
      <c r="B22" s="11" t="s">
        <v>22</v>
      </c>
      <c r="C22" s="11"/>
      <c r="D22" s="11"/>
      <c r="E22" s="11"/>
      <c r="I22" s="15" t="s">
        <v>127</v>
      </c>
      <c r="J22" s="15"/>
      <c r="K22" s="16" t="s">
        <v>104</v>
      </c>
      <c r="L22" s="16" t="s">
        <v>105</v>
      </c>
      <c r="M22" s="11"/>
      <c r="N22" s="16"/>
      <c r="O22" s="11" t="s">
        <v>106</v>
      </c>
    </row>
    <row r="23" spans="2:15">
      <c r="B23" s="13" t="s">
        <v>23</v>
      </c>
      <c r="C23" s="13"/>
      <c r="D23" s="13"/>
      <c r="E23" s="13"/>
      <c r="F23" s="14"/>
      <c r="G23" s="14"/>
      <c r="H23" s="14"/>
      <c r="I23" s="15" t="s">
        <v>128</v>
      </c>
      <c r="J23" s="15"/>
      <c r="K23" s="16" t="s">
        <v>104</v>
      </c>
      <c r="L23" s="16" t="s">
        <v>105</v>
      </c>
      <c r="M23" s="11"/>
      <c r="N23" s="16"/>
      <c r="O23" s="11" t="s">
        <v>106</v>
      </c>
    </row>
    <row r="24" spans="2:15">
      <c r="B24" s="11" t="s">
        <v>24</v>
      </c>
      <c r="C24" s="11"/>
      <c r="D24" s="11"/>
      <c r="E24" s="11"/>
      <c r="I24" s="15" t="s">
        <v>129</v>
      </c>
      <c r="J24" s="15"/>
      <c r="K24" s="16" t="s">
        <v>104</v>
      </c>
      <c r="L24" s="16" t="s">
        <v>105</v>
      </c>
      <c r="M24" s="11"/>
      <c r="N24" s="16"/>
      <c r="O24" s="11" t="s">
        <v>106</v>
      </c>
    </row>
    <row r="25" spans="2:15">
      <c r="B25" s="11" t="s">
        <v>25</v>
      </c>
      <c r="C25" s="11"/>
      <c r="D25" s="11"/>
      <c r="E25" s="11"/>
      <c r="I25" s="15" t="s">
        <v>130</v>
      </c>
      <c r="J25" s="15"/>
      <c r="K25" s="16" t="s">
        <v>104</v>
      </c>
      <c r="L25" s="16" t="s">
        <v>105</v>
      </c>
      <c r="M25" s="11"/>
      <c r="N25" s="16"/>
      <c r="O25" s="11" t="s">
        <v>106</v>
      </c>
    </row>
    <row r="26" spans="2:15">
      <c r="B26" s="11" t="s">
        <v>26</v>
      </c>
      <c r="C26" s="11"/>
      <c r="D26" s="11"/>
      <c r="E26" s="11"/>
      <c r="I26" s="15" t="s">
        <v>131</v>
      </c>
      <c r="J26" s="15"/>
      <c r="K26" s="16" t="s">
        <v>104</v>
      </c>
      <c r="L26" s="16" t="s">
        <v>105</v>
      </c>
      <c r="M26" s="11"/>
      <c r="N26" s="16"/>
      <c r="O26" s="11" t="s">
        <v>106</v>
      </c>
    </row>
    <row r="27" spans="2:15">
      <c r="B27" s="11" t="s">
        <v>27</v>
      </c>
      <c r="C27" s="11"/>
      <c r="D27" s="11"/>
      <c r="E27" s="11"/>
      <c r="I27" s="15" t="s">
        <v>132</v>
      </c>
      <c r="J27" s="15"/>
      <c r="K27" s="16" t="s">
        <v>104</v>
      </c>
      <c r="L27" s="16" t="s">
        <v>105</v>
      </c>
      <c r="M27" s="11"/>
      <c r="N27" s="16"/>
      <c r="O27" s="11" t="s">
        <v>106</v>
      </c>
    </row>
    <row r="28" spans="2:15">
      <c r="B28" s="11" t="s">
        <v>28</v>
      </c>
      <c r="C28" s="11"/>
      <c r="D28" s="11"/>
      <c r="E28" s="11"/>
      <c r="I28" s="15" t="s">
        <v>133</v>
      </c>
      <c r="J28" s="15"/>
      <c r="K28" s="16" t="s">
        <v>104</v>
      </c>
      <c r="L28" s="16" t="s">
        <v>105</v>
      </c>
      <c r="M28" s="11"/>
      <c r="N28" s="16"/>
      <c r="O28" s="11" t="s">
        <v>106</v>
      </c>
    </row>
    <row r="29" spans="2:15">
      <c r="B29" s="11" t="s">
        <v>29</v>
      </c>
      <c r="C29" s="11"/>
      <c r="D29" s="11"/>
      <c r="E29" s="11"/>
      <c r="I29" s="15" t="s">
        <v>134</v>
      </c>
      <c r="J29" s="15"/>
      <c r="K29" s="16" t="s">
        <v>104</v>
      </c>
      <c r="L29" s="16" t="s">
        <v>105</v>
      </c>
      <c r="M29" s="11"/>
      <c r="N29" s="16"/>
      <c r="O29" s="11" t="s">
        <v>106</v>
      </c>
    </row>
    <row r="30" spans="2:15">
      <c r="B30" s="11" t="s">
        <v>30</v>
      </c>
      <c r="C30" s="11"/>
      <c r="D30" s="11"/>
      <c r="E30" s="11"/>
      <c r="I30" s="15" t="s">
        <v>135</v>
      </c>
      <c r="J30" s="15"/>
      <c r="K30" s="16" t="s">
        <v>104</v>
      </c>
      <c r="L30" s="16" t="s">
        <v>105</v>
      </c>
      <c r="M30" s="11"/>
      <c r="N30" s="16"/>
      <c r="O30" s="11" t="s">
        <v>106</v>
      </c>
    </row>
    <row r="31" spans="2:15">
      <c r="B31" s="11" t="s">
        <v>31</v>
      </c>
      <c r="C31" s="11"/>
      <c r="D31" s="11"/>
      <c r="E31" s="11"/>
      <c r="I31" s="15" t="s">
        <v>136</v>
      </c>
      <c r="J31" s="15"/>
      <c r="K31" s="16" t="s">
        <v>104</v>
      </c>
      <c r="L31" s="16" t="s">
        <v>105</v>
      </c>
      <c r="M31" s="11"/>
      <c r="N31" s="16"/>
      <c r="O31" s="11" t="s">
        <v>106</v>
      </c>
    </row>
    <row r="32" spans="2:15">
      <c r="B32" s="11" t="s">
        <v>32</v>
      </c>
      <c r="C32" s="11"/>
      <c r="D32" s="11"/>
      <c r="E32" s="11"/>
      <c r="I32" s="15" t="s">
        <v>137</v>
      </c>
      <c r="J32" s="15"/>
      <c r="K32" s="16" t="s">
        <v>104</v>
      </c>
      <c r="L32" s="16" t="s">
        <v>105</v>
      </c>
      <c r="M32" s="11"/>
      <c r="N32" s="16"/>
      <c r="O32" s="11" t="s">
        <v>106</v>
      </c>
    </row>
    <row r="33" spans="2:15">
      <c r="B33" s="11" t="s">
        <v>33</v>
      </c>
      <c r="C33" s="11"/>
      <c r="D33" s="11"/>
      <c r="E33" s="11"/>
      <c r="I33" s="15" t="s">
        <v>138</v>
      </c>
      <c r="J33" s="15"/>
      <c r="K33" s="16" t="s">
        <v>104</v>
      </c>
      <c r="L33" s="16" t="s">
        <v>105</v>
      </c>
      <c r="M33" s="11"/>
      <c r="N33" s="16"/>
      <c r="O33" s="11" t="s">
        <v>106</v>
      </c>
    </row>
    <row r="34" spans="2:15">
      <c r="B34" s="11" t="s">
        <v>34</v>
      </c>
      <c r="C34" s="11"/>
      <c r="D34" s="11"/>
      <c r="E34" s="11"/>
      <c r="I34" s="15" t="s">
        <v>139</v>
      </c>
      <c r="J34" s="15"/>
      <c r="K34" s="16" t="s">
        <v>104</v>
      </c>
      <c r="L34" s="16" t="s">
        <v>105</v>
      </c>
      <c r="M34" s="11"/>
      <c r="N34" s="16"/>
      <c r="O34" s="11" t="s">
        <v>106</v>
      </c>
    </row>
    <row r="35" spans="2:15">
      <c r="B35" s="11" t="s">
        <v>35</v>
      </c>
      <c r="C35" s="11"/>
      <c r="D35" s="11"/>
      <c r="E35" s="11"/>
      <c r="I35" s="15" t="s">
        <v>140</v>
      </c>
      <c r="J35" s="15"/>
      <c r="K35" s="16" t="s">
        <v>104</v>
      </c>
      <c r="L35" s="16" t="s">
        <v>105</v>
      </c>
      <c r="M35" s="11"/>
      <c r="N35" s="16"/>
      <c r="O35" s="11" t="s">
        <v>106</v>
      </c>
    </row>
    <row r="36" spans="2:15">
      <c r="B36" s="11" t="s">
        <v>36</v>
      </c>
      <c r="C36" s="11"/>
      <c r="D36" s="11"/>
      <c r="E36" s="11"/>
      <c r="I36" s="15" t="s">
        <v>141</v>
      </c>
      <c r="J36" s="15"/>
      <c r="K36" s="16" t="s">
        <v>104</v>
      </c>
      <c r="L36" s="16" t="s">
        <v>105</v>
      </c>
      <c r="M36" s="11"/>
      <c r="N36" s="16"/>
      <c r="O36" s="11" t="s">
        <v>106</v>
      </c>
    </row>
    <row r="37" spans="2:15">
      <c r="B37" s="11" t="s">
        <v>37</v>
      </c>
      <c r="C37" s="11"/>
      <c r="D37" s="11"/>
      <c r="E37" s="11"/>
      <c r="I37" s="15" t="s">
        <v>142</v>
      </c>
      <c r="J37" s="15"/>
      <c r="K37" s="16" t="s">
        <v>104</v>
      </c>
      <c r="L37" s="16" t="s">
        <v>105</v>
      </c>
      <c r="M37" s="11"/>
      <c r="N37" s="16"/>
      <c r="O37" s="11" t="s">
        <v>106</v>
      </c>
    </row>
    <row r="38" spans="2:15">
      <c r="B38" s="11" t="s">
        <v>38</v>
      </c>
      <c r="C38" s="11"/>
      <c r="D38" s="11"/>
      <c r="E38" s="11"/>
      <c r="I38" s="15" t="s">
        <v>143</v>
      </c>
      <c r="J38" s="15"/>
      <c r="K38" s="16" t="s">
        <v>104</v>
      </c>
      <c r="L38" s="16" t="s">
        <v>105</v>
      </c>
      <c r="M38" s="11"/>
      <c r="N38" s="16"/>
      <c r="O38" s="11" t="s">
        <v>106</v>
      </c>
    </row>
    <row r="39" spans="2:15">
      <c r="B39" s="13" t="s">
        <v>39</v>
      </c>
      <c r="C39" s="13"/>
      <c r="D39" s="13"/>
      <c r="E39" s="13"/>
      <c r="F39" s="14"/>
      <c r="G39" s="14"/>
      <c r="H39" s="14"/>
      <c r="I39" s="15" t="s">
        <v>144</v>
      </c>
      <c r="J39" s="15"/>
      <c r="K39" s="16" t="s">
        <v>104</v>
      </c>
      <c r="L39" s="16" t="s">
        <v>105</v>
      </c>
      <c r="M39" s="11"/>
      <c r="N39" s="16"/>
      <c r="O39" s="11" t="s">
        <v>106</v>
      </c>
    </row>
    <row r="40" spans="2:15">
      <c r="B40" s="11" t="s">
        <v>40</v>
      </c>
      <c r="C40" s="11"/>
      <c r="D40" s="11"/>
      <c r="E40" s="11"/>
      <c r="I40" s="10" t="s">
        <v>145</v>
      </c>
      <c r="K40" s="11" t="s">
        <v>104</v>
      </c>
      <c r="L40" s="11" t="s">
        <v>105</v>
      </c>
      <c r="M40" s="11"/>
      <c r="N40" s="11"/>
      <c r="O40" s="11" t="s">
        <v>106</v>
      </c>
    </row>
    <row r="41" spans="2:15">
      <c r="B41" s="11" t="s">
        <v>41</v>
      </c>
      <c r="C41" s="11"/>
      <c r="D41" s="11"/>
      <c r="E41" s="11"/>
      <c r="I41" s="10" t="s">
        <v>146</v>
      </c>
      <c r="K41" s="11" t="s">
        <v>104</v>
      </c>
      <c r="L41" s="11" t="s">
        <v>105</v>
      </c>
      <c r="M41" s="11"/>
      <c r="N41" s="11"/>
      <c r="O41" s="11" t="s">
        <v>106</v>
      </c>
    </row>
    <row r="42" spans="2:15">
      <c r="B42" s="11" t="s">
        <v>42</v>
      </c>
      <c r="C42" s="11"/>
      <c r="D42" s="11"/>
      <c r="E42" s="11"/>
      <c r="I42" s="10" t="s">
        <v>147</v>
      </c>
      <c r="K42" s="11" t="s">
        <v>104</v>
      </c>
      <c r="L42" s="11" t="s">
        <v>105</v>
      </c>
      <c r="M42" s="11"/>
      <c r="N42" s="11"/>
      <c r="O42" s="11" t="s">
        <v>106</v>
      </c>
    </row>
    <row r="43" spans="2:15">
      <c r="B43" s="11" t="s">
        <v>43</v>
      </c>
      <c r="C43" s="11"/>
      <c r="D43" s="11"/>
      <c r="E43" s="11"/>
      <c r="I43" s="10" t="s">
        <v>148</v>
      </c>
      <c r="K43" s="11" t="s">
        <v>104</v>
      </c>
      <c r="L43" s="11" t="s">
        <v>105</v>
      </c>
      <c r="M43" s="11"/>
      <c r="N43" s="11"/>
      <c r="O43" s="11" t="s">
        <v>106</v>
      </c>
    </row>
    <row r="44" spans="2:15">
      <c r="B44" s="11" t="s">
        <v>44</v>
      </c>
      <c r="C44" s="11"/>
      <c r="D44" s="11"/>
      <c r="E44" s="11"/>
      <c r="I44" s="10" t="s">
        <v>149</v>
      </c>
      <c r="K44" s="11" t="s">
        <v>104</v>
      </c>
      <c r="L44" s="11" t="s">
        <v>105</v>
      </c>
      <c r="M44" s="11"/>
      <c r="N44" s="11"/>
      <c r="O44" s="11" t="s">
        <v>106</v>
      </c>
    </row>
    <row r="45" spans="2:15">
      <c r="B45" s="11" t="s">
        <v>45</v>
      </c>
      <c r="C45" s="11"/>
      <c r="D45" s="11"/>
      <c r="E45" s="11"/>
      <c r="I45" s="10" t="s">
        <v>150</v>
      </c>
      <c r="K45" s="11" t="s">
        <v>104</v>
      </c>
      <c r="L45" s="11" t="s">
        <v>105</v>
      </c>
      <c r="M45" s="11"/>
      <c r="N45" s="11"/>
      <c r="O45" s="11" t="s">
        <v>106</v>
      </c>
    </row>
    <row r="46" spans="2:15">
      <c r="B46" s="11" t="s">
        <v>151</v>
      </c>
      <c r="C46" s="11"/>
      <c r="D46" s="11"/>
      <c r="E46" s="11"/>
      <c r="I46" s="10" t="s">
        <v>152</v>
      </c>
      <c r="K46" s="11" t="s">
        <v>104</v>
      </c>
      <c r="L46" s="11" t="s">
        <v>105</v>
      </c>
      <c r="M46" s="11"/>
      <c r="N46" s="11"/>
      <c r="O46" s="11" t="s">
        <v>106</v>
      </c>
    </row>
    <row r="47" spans="2:15">
      <c r="B47" s="11" t="s">
        <v>153</v>
      </c>
      <c r="C47" s="11"/>
      <c r="D47" s="11"/>
      <c r="E47" s="11"/>
      <c r="I47" s="10" t="s">
        <v>154</v>
      </c>
      <c r="K47" s="11" t="s">
        <v>104</v>
      </c>
      <c r="L47" s="11" t="s">
        <v>105</v>
      </c>
      <c r="M47" s="11"/>
      <c r="N47" s="11"/>
      <c r="O47" s="11" t="s">
        <v>106</v>
      </c>
    </row>
    <row r="48" spans="2:15">
      <c r="I48" s="10" t="s">
        <v>155</v>
      </c>
      <c r="K48" s="11" t="s">
        <v>104</v>
      </c>
      <c r="L48" s="11" t="s">
        <v>105</v>
      </c>
      <c r="M48" s="11"/>
      <c r="N48" s="11"/>
      <c r="O48" s="11" t="s">
        <v>106</v>
      </c>
    </row>
    <row r="49" spans="1:101">
      <c r="K49" s="11"/>
      <c r="L49" s="11"/>
      <c r="M49" s="11"/>
      <c r="N49" s="11"/>
      <c r="O49" s="11"/>
    </row>
    <row r="50" spans="1:101">
      <c r="A50" s="17" t="s">
        <v>156</v>
      </c>
      <c r="B50" s="17"/>
      <c r="G50" s="14" t="s">
        <v>157</v>
      </c>
      <c r="K50" s="11"/>
      <c r="L50" s="11"/>
      <c r="M50" s="11"/>
      <c r="N50" s="11"/>
      <c r="O50" s="11"/>
    </row>
    <row r="51" spans="1:101">
      <c r="B51" s="9" t="s">
        <v>158</v>
      </c>
      <c r="C51" s="9" t="s">
        <v>159</v>
      </c>
      <c r="E51" s="9" t="s">
        <v>160</v>
      </c>
      <c r="F51" s="17" t="s">
        <v>1</v>
      </c>
      <c r="G51" s="17" t="s">
        <v>3</v>
      </c>
      <c r="H51" s="17" t="s">
        <v>4</v>
      </c>
      <c r="I51" s="17" t="s">
        <v>5</v>
      </c>
      <c r="J51" s="17" t="s">
        <v>6</v>
      </c>
      <c r="K51" s="17" t="s">
        <v>7</v>
      </c>
      <c r="L51" s="17" t="s">
        <v>8</v>
      </c>
      <c r="M51" s="17" t="s">
        <v>9</v>
      </c>
      <c r="N51" s="19" t="s">
        <v>10</v>
      </c>
      <c r="O51" s="19" t="s">
        <v>11</v>
      </c>
      <c r="P51" s="19" t="s">
        <v>12</v>
      </c>
      <c r="Q51" s="17" t="s">
        <v>13</v>
      </c>
      <c r="R51" s="19" t="s">
        <v>14</v>
      </c>
      <c r="S51" s="17" t="s">
        <v>15</v>
      </c>
      <c r="T51" s="17" t="s">
        <v>16</v>
      </c>
      <c r="U51" s="19" t="s">
        <v>17</v>
      </c>
      <c r="V51" s="17" t="s">
        <v>18</v>
      </c>
      <c r="W51" s="17" t="s">
        <v>19</v>
      </c>
      <c r="X51" s="17" t="s">
        <v>20</v>
      </c>
      <c r="Y51" s="17" t="s">
        <v>21</v>
      </c>
      <c r="Z51" s="17" t="s">
        <v>22</v>
      </c>
      <c r="AA51" s="19" t="s">
        <v>23</v>
      </c>
      <c r="AB51" s="19" t="s">
        <v>24</v>
      </c>
      <c r="AC51" s="17" t="s">
        <v>25</v>
      </c>
      <c r="AD51" s="17" t="s">
        <v>26</v>
      </c>
      <c r="AE51" s="17" t="s">
        <v>27</v>
      </c>
      <c r="AF51" s="17" t="s">
        <v>28</v>
      </c>
      <c r="AG51" s="17" t="s">
        <v>29</v>
      </c>
      <c r="AH51" s="17" t="s">
        <v>30</v>
      </c>
      <c r="AI51" s="17" t="s">
        <v>31</v>
      </c>
      <c r="AJ51" s="19" t="s">
        <v>32</v>
      </c>
      <c r="AK51" s="17" t="s">
        <v>33</v>
      </c>
      <c r="AL51" s="17" t="s">
        <v>34</v>
      </c>
      <c r="AM51" s="17" t="s">
        <v>35</v>
      </c>
      <c r="AN51" s="17" t="s">
        <v>36</v>
      </c>
      <c r="AO51" s="17" t="s">
        <v>37</v>
      </c>
      <c r="AP51" s="17" t="s">
        <v>38</v>
      </c>
      <c r="AQ51" s="19" t="s">
        <v>39</v>
      </c>
      <c r="AR51" s="17" t="s">
        <v>40</v>
      </c>
      <c r="AS51" s="17" t="s">
        <v>41</v>
      </c>
      <c r="AT51" s="17" t="s">
        <v>42</v>
      </c>
      <c r="AU51" s="17" t="s">
        <v>43</v>
      </c>
      <c r="AV51" s="17" t="s">
        <v>44</v>
      </c>
      <c r="AW51" s="17" t="s">
        <v>45</v>
      </c>
      <c r="AX51" s="17" t="s">
        <v>46</v>
      </c>
      <c r="AY51" s="18" t="s">
        <v>47</v>
      </c>
    </row>
    <row r="52" spans="1:101">
      <c r="A52" s="10" t="s">
        <v>161</v>
      </c>
      <c r="B52" s="11" t="s">
        <v>162</v>
      </c>
      <c r="C52" s="6">
        <v>1.9718390074042849</v>
      </c>
      <c r="D52" s="11" t="s">
        <v>105</v>
      </c>
      <c r="E52" s="6" t="str">
        <f>CONCATENATE(A52:A99,B52:B99,C52:C99,D52:D99)</f>
        <v>&lt;attr name="1_1_Dentary Length"&gt;1.97183900740428&lt;/attr&gt;</v>
      </c>
      <c r="F52" s="17">
        <v>0.95694026297963897</v>
      </c>
      <c r="G52" s="18">
        <v>1.0688270088837533</v>
      </c>
      <c r="H52" s="18">
        <v>1.5059960536557637</v>
      </c>
      <c r="I52" s="18">
        <v>1.3633169245285279</v>
      </c>
      <c r="J52" s="18">
        <v>1.6573806394737629</v>
      </c>
      <c r="K52" s="18">
        <v>0.21810484188258986</v>
      </c>
      <c r="L52" s="18">
        <v>0.85538238909686204</v>
      </c>
      <c r="M52" s="18">
        <v>1.916171447230943</v>
      </c>
      <c r="N52" s="20">
        <v>1.0757752396704978</v>
      </c>
      <c r="O52" s="20">
        <v>0.45567211501574778</v>
      </c>
      <c r="P52" s="20">
        <v>0.5206945279444849</v>
      </c>
      <c r="Q52" s="18">
        <v>0.62766564531221347</v>
      </c>
      <c r="R52" s="20">
        <v>0.49118581878930878</v>
      </c>
      <c r="S52" s="18">
        <v>1.4197406149277521</v>
      </c>
      <c r="T52" s="18">
        <v>0.5776267903558876</v>
      </c>
      <c r="U52" s="20">
        <v>1.0376496363843426</v>
      </c>
      <c r="V52" s="18">
        <v>0.68140926966302118</v>
      </c>
      <c r="W52" s="18">
        <v>0.61995761130114646</v>
      </c>
      <c r="X52" s="18">
        <v>0</v>
      </c>
      <c r="Y52" s="18">
        <v>1.4457969225014353</v>
      </c>
      <c r="Z52" s="18">
        <v>0.91528936537708494</v>
      </c>
      <c r="AA52" s="20">
        <v>0.87144523050463996</v>
      </c>
      <c r="AB52" s="20">
        <v>0.72275356936089152</v>
      </c>
      <c r="AC52" s="18">
        <v>0.76279696637992833</v>
      </c>
      <c r="AD52" s="18">
        <v>1.0537636547387235</v>
      </c>
      <c r="AE52" s="18">
        <v>0.84649145332319176</v>
      </c>
      <c r="AF52" s="18">
        <v>0.55904105282647842</v>
      </c>
      <c r="AG52" s="18">
        <v>1.2488823064456327</v>
      </c>
      <c r="AH52" s="18">
        <v>0.8046679232299726</v>
      </c>
      <c r="AI52" s="18">
        <v>0.75346438378980163</v>
      </c>
      <c r="AJ52" s="20">
        <v>0.93029275080961482</v>
      </c>
      <c r="AK52" s="18">
        <v>0.67678536111246745</v>
      </c>
      <c r="AL52" s="18">
        <v>0.54199157335817383</v>
      </c>
      <c r="AM52" s="18">
        <v>0.64728385770777475</v>
      </c>
      <c r="AN52" s="18">
        <v>0.99668729385098875</v>
      </c>
      <c r="AO52" s="18">
        <v>0.86328386689941772</v>
      </c>
      <c r="AP52" s="18">
        <v>1.8002774177548375</v>
      </c>
      <c r="AQ52" s="20">
        <v>1.480002403404763</v>
      </c>
      <c r="AR52" s="18">
        <v>1.5076913350101815</v>
      </c>
      <c r="AS52" s="18">
        <v>1.6579627377223702</v>
      </c>
      <c r="AT52" s="18">
        <v>1.7063942899928763</v>
      </c>
      <c r="AU52" s="18">
        <v>1.6948576047346697</v>
      </c>
      <c r="AV52" s="18" t="s">
        <v>2</v>
      </c>
      <c r="AW52" s="18" t="s">
        <v>2</v>
      </c>
      <c r="AX52" s="17">
        <v>0.88813972750139414</v>
      </c>
      <c r="AY52" s="17">
        <v>0.65805039709648794</v>
      </c>
    </row>
    <row r="53" spans="1:101">
      <c r="A53" s="10" t="s">
        <v>161</v>
      </c>
      <c r="B53" s="10" t="s">
        <v>163</v>
      </c>
      <c r="C53" s="6">
        <v>1.3914619892058524</v>
      </c>
      <c r="D53" s="11" t="s">
        <v>105</v>
      </c>
      <c r="E53" s="6" t="str">
        <f t="shared" ref="E53:E99" si="0">CONCATENATE(A53:A100,B53:B100,C53:C100,D53:D100)</f>
        <v>&lt;attr name="2_2_Dentary_height"&gt;1.39146198920585&lt;/attr&gt;</v>
      </c>
      <c r="F53" s="17">
        <v>0</v>
      </c>
      <c r="G53" s="18">
        <v>1.5669925058669951</v>
      </c>
      <c r="H53" s="18">
        <v>2</v>
      </c>
      <c r="I53" s="18">
        <v>0.71608894223068376</v>
      </c>
      <c r="J53" s="18">
        <v>1.7859523070539274</v>
      </c>
      <c r="K53" s="18">
        <v>1.4024518427410861</v>
      </c>
      <c r="L53" s="18">
        <v>1.4817595979563505</v>
      </c>
      <c r="M53" s="18">
        <v>0.75572960359608865</v>
      </c>
      <c r="N53" s="20">
        <v>0.44699197503106392</v>
      </c>
      <c r="O53" s="20">
        <v>0.75740327858963286</v>
      </c>
      <c r="P53" s="20">
        <v>1.1587761308459406</v>
      </c>
      <c r="Q53" s="18">
        <v>0.90757856760414812</v>
      </c>
      <c r="R53" s="20">
        <v>0.6462788784229031</v>
      </c>
      <c r="S53" s="18">
        <v>1.6194486605636076</v>
      </c>
      <c r="T53" s="18">
        <v>0.99268512098846517</v>
      </c>
      <c r="U53" s="20">
        <v>0.85963566366153177</v>
      </c>
      <c r="V53" s="18">
        <v>0.91857734250740797</v>
      </c>
      <c r="W53" s="18">
        <v>0.52711066675048202</v>
      </c>
      <c r="X53" s="18">
        <v>0.6610091836513653</v>
      </c>
      <c r="Y53" s="18">
        <v>1.3406788565328955</v>
      </c>
      <c r="Z53" s="18">
        <v>0.91134489146931807</v>
      </c>
      <c r="AA53" s="20">
        <v>0.39140275237804933</v>
      </c>
      <c r="AB53" s="20">
        <v>0.68692464212106896</v>
      </c>
      <c r="AC53" s="18">
        <v>0.91210650808158833</v>
      </c>
      <c r="AD53" s="18">
        <v>0.99309271158492995</v>
      </c>
      <c r="AE53" s="18">
        <v>0.86842535893910366</v>
      </c>
      <c r="AF53" s="18">
        <v>1.4580662315664152</v>
      </c>
      <c r="AG53" s="18">
        <v>1.7918536881739078</v>
      </c>
      <c r="AH53" s="18">
        <v>0.63864151749840381</v>
      </c>
      <c r="AI53" s="18">
        <v>0.90518717118280545</v>
      </c>
      <c r="AJ53" s="20">
        <v>0.931841519002784</v>
      </c>
      <c r="AK53" s="18">
        <v>1.0259196222865115</v>
      </c>
      <c r="AL53" s="18">
        <v>0.88192731767521149</v>
      </c>
      <c r="AM53" s="18">
        <v>1.1237524648408117</v>
      </c>
      <c r="AN53" s="18">
        <v>1.1557586921732137</v>
      </c>
      <c r="AO53" s="18">
        <v>0.75081952269208097</v>
      </c>
      <c r="AP53" s="18">
        <v>1.5035637555102193</v>
      </c>
      <c r="AQ53" s="20">
        <v>1.5692503524740173</v>
      </c>
      <c r="AR53" s="18">
        <v>0.57104332504863242</v>
      </c>
      <c r="AS53" s="18">
        <v>0.77675203134597792</v>
      </c>
      <c r="AT53" s="18">
        <v>0.84943934962727363</v>
      </c>
      <c r="AU53" s="18">
        <v>0.91523886573971092</v>
      </c>
      <c r="AV53" s="18" t="s">
        <v>2</v>
      </c>
      <c r="AW53" s="18" t="s">
        <v>2</v>
      </c>
      <c r="AX53" s="17">
        <v>0.94423849112279268</v>
      </c>
      <c r="AY53" s="17">
        <v>1.9038796245308487</v>
      </c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</row>
    <row r="54" spans="1:101">
      <c r="A54" s="10" t="s">
        <v>161</v>
      </c>
      <c r="B54" s="10" t="s">
        <v>164</v>
      </c>
      <c r="C54" s="6">
        <v>1.2161397283461417</v>
      </c>
      <c r="D54" s="11" t="s">
        <v>105</v>
      </c>
      <c r="E54" s="6" t="str">
        <f t="shared" si="0"/>
        <v>&lt;attr name="3_3_Dentary_width"&gt;1.21613972834614&lt;/attr&gt;</v>
      </c>
      <c r="F54" s="17">
        <v>4.4024804752076402E-2</v>
      </c>
      <c r="G54" s="18">
        <v>0.41341708217101292</v>
      </c>
      <c r="H54" s="18">
        <v>2</v>
      </c>
      <c r="I54" s="18">
        <v>0.89042922832696225</v>
      </c>
      <c r="J54" s="18">
        <v>1.1985721920722154</v>
      </c>
      <c r="K54" s="18">
        <v>1.027628491801313</v>
      </c>
      <c r="L54" s="18">
        <v>1.1948630073161108</v>
      </c>
      <c r="M54" s="18">
        <v>0.85366780350767113</v>
      </c>
      <c r="N54" s="20">
        <v>0.48036646912920761</v>
      </c>
      <c r="O54" s="20">
        <v>0.2142276561705321</v>
      </c>
      <c r="P54" s="20">
        <v>0.79091288064358001</v>
      </c>
      <c r="Q54" s="18">
        <v>0.44495721041733649</v>
      </c>
      <c r="R54" s="20">
        <v>0.68998819019202329</v>
      </c>
      <c r="S54" s="18">
        <v>1.6468171233004036</v>
      </c>
      <c r="T54" s="18">
        <v>0.37718910736541461</v>
      </c>
      <c r="U54" s="20">
        <v>0.9406501923295878</v>
      </c>
      <c r="V54" s="18">
        <v>0.42152557478134617</v>
      </c>
      <c r="W54" s="18">
        <v>0.36472203150970295</v>
      </c>
      <c r="X54" s="18">
        <v>1.0085211598841484</v>
      </c>
      <c r="Y54" s="18">
        <v>1.1078755561158071</v>
      </c>
      <c r="Z54" s="18">
        <v>0.843120085627444</v>
      </c>
      <c r="AA54" s="20">
        <v>0</v>
      </c>
      <c r="AB54" s="20">
        <v>0.49570324783826625</v>
      </c>
      <c r="AC54" s="18">
        <v>0.8198629115163707</v>
      </c>
      <c r="AD54" s="18">
        <v>0.30065019431876022</v>
      </c>
      <c r="AE54" s="18">
        <v>0.67873890523388603</v>
      </c>
      <c r="AF54" s="18">
        <v>0.76141782493388999</v>
      </c>
      <c r="AG54" s="18">
        <v>0.37436656344984909</v>
      </c>
      <c r="AH54" s="18">
        <v>0.87506360414120987</v>
      </c>
      <c r="AI54" s="18">
        <v>0.56131169798050151</v>
      </c>
      <c r="AJ54" s="20">
        <v>0.64358312448392507</v>
      </c>
      <c r="AK54" s="18">
        <v>0.52041623279535787</v>
      </c>
      <c r="AL54" s="18">
        <v>0.71489873655938008</v>
      </c>
      <c r="AM54" s="18">
        <v>1.072619836051524</v>
      </c>
      <c r="AN54" s="18">
        <v>1.1273164892880605</v>
      </c>
      <c r="AO54" s="18">
        <v>0.40784583309330202</v>
      </c>
      <c r="AP54" s="18">
        <v>1.2865436098634524</v>
      </c>
      <c r="AQ54" s="20">
        <v>0.90115670928774105</v>
      </c>
      <c r="AR54" s="18">
        <v>1.3208163632967367</v>
      </c>
      <c r="AS54" s="18">
        <v>0.60912064920736098</v>
      </c>
      <c r="AT54" s="18">
        <v>1.0256250783881236</v>
      </c>
      <c r="AU54" s="18">
        <v>1.0888478946121245</v>
      </c>
      <c r="AV54" s="18" t="s">
        <v>2</v>
      </c>
      <c r="AW54" s="18" t="s">
        <v>2</v>
      </c>
      <c r="AX54" s="17">
        <v>1.1130092418312101</v>
      </c>
      <c r="AY54" s="17" t="s">
        <v>2</v>
      </c>
      <c r="BA54" s="6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</row>
    <row r="55" spans="1:101">
      <c r="A55" s="10" t="s">
        <v>161</v>
      </c>
      <c r="B55" s="10" t="s">
        <v>165</v>
      </c>
      <c r="C55" s="6">
        <v>1.9156434700198286</v>
      </c>
      <c r="D55" s="11" t="s">
        <v>105</v>
      </c>
      <c r="E55" s="6" t="str">
        <f t="shared" si="0"/>
        <v>&lt;attr name="4_5_Symphysis_length"&gt;1.91564347001983&lt;/attr&gt;</v>
      </c>
      <c r="F55" s="17">
        <v>0.79269979405011848</v>
      </c>
      <c r="G55" s="18">
        <v>1.0312483859466759</v>
      </c>
      <c r="H55" s="18">
        <v>1.4243154795419304</v>
      </c>
      <c r="I55" s="18">
        <v>0.99952826625353619</v>
      </c>
      <c r="J55" s="18">
        <v>1.0619902304285704</v>
      </c>
      <c r="K55" s="18">
        <v>0.98032196347716849</v>
      </c>
      <c r="L55" s="18">
        <v>0.94242638424673153</v>
      </c>
      <c r="M55" s="18">
        <v>0.65411515094030115</v>
      </c>
      <c r="N55" s="20">
        <v>1.0426857237561449</v>
      </c>
      <c r="O55" s="20">
        <v>0.48152789192325068</v>
      </c>
      <c r="P55" s="20">
        <v>0.87941108513530597</v>
      </c>
      <c r="Q55" s="18">
        <v>0.78822644922312035</v>
      </c>
      <c r="R55" s="20">
        <v>1.2269717068821466</v>
      </c>
      <c r="S55" s="18">
        <v>0</v>
      </c>
      <c r="T55" s="18">
        <v>1.188297985260981</v>
      </c>
      <c r="U55" s="20">
        <v>1.3180836896339343</v>
      </c>
      <c r="V55" s="18">
        <v>1.093067342111631</v>
      </c>
      <c r="W55" s="18">
        <v>0.85414783096651892</v>
      </c>
      <c r="X55" s="18">
        <v>1.2835326442200403</v>
      </c>
      <c r="Y55" s="18">
        <v>1.3246255318159825</v>
      </c>
      <c r="Z55" s="18">
        <v>0.28232981207682756</v>
      </c>
      <c r="AA55" s="20">
        <v>0.95401482184735842</v>
      </c>
      <c r="AB55" s="20">
        <v>1.0500676166985918</v>
      </c>
      <c r="AC55" s="18">
        <v>0.62930124381642039</v>
      </c>
      <c r="AD55" s="18">
        <v>1.0905529877906104</v>
      </c>
      <c r="AE55" s="18">
        <v>0.88260681086155868</v>
      </c>
      <c r="AF55" s="18">
        <v>0.59322526226496597</v>
      </c>
      <c r="AG55" s="18">
        <v>0.25823798770050821</v>
      </c>
      <c r="AH55" s="18">
        <v>0.95144427891207795</v>
      </c>
      <c r="AI55" s="18">
        <v>0.61560496116730812</v>
      </c>
      <c r="AJ55" s="20">
        <v>0.76991634533570963</v>
      </c>
      <c r="AK55" s="18">
        <v>0.43594306588975906</v>
      </c>
      <c r="AL55" s="18">
        <v>0.71262879769782606</v>
      </c>
      <c r="AM55" s="18">
        <v>1.0991060586750185</v>
      </c>
      <c r="AN55" s="18">
        <v>0.82418384028227176</v>
      </c>
      <c r="AO55" s="18">
        <v>0.78685099766446043</v>
      </c>
      <c r="AP55" s="18">
        <v>1.1103235069817063</v>
      </c>
      <c r="AQ55" s="20">
        <v>1.1327297981467044</v>
      </c>
      <c r="AR55" s="18">
        <v>0.57470803988740693</v>
      </c>
      <c r="AS55" s="18">
        <v>0.82920199692409635</v>
      </c>
      <c r="AT55" s="18">
        <v>0.45852120247937467</v>
      </c>
      <c r="AU55" s="18">
        <v>0.71742175067843272</v>
      </c>
      <c r="AV55" s="18" t="s">
        <v>2</v>
      </c>
      <c r="AW55" s="18" t="s">
        <v>2</v>
      </c>
      <c r="AX55" s="17">
        <v>1.9856922929896081</v>
      </c>
      <c r="AY55" s="17" t="s">
        <v>2</v>
      </c>
    </row>
    <row r="56" spans="1:101">
      <c r="A56" s="10" t="s">
        <v>161</v>
      </c>
      <c r="B56" s="10" t="s">
        <v>166</v>
      </c>
      <c r="C56" s="6">
        <v>1.3599161919332512</v>
      </c>
      <c r="D56" s="11" t="s">
        <v>105</v>
      </c>
      <c r="E56" s="6" t="str">
        <f t="shared" si="0"/>
        <v>&lt;attr name="5_6_Symphysis_width"&gt;1.35991619193325&lt;/attr&gt;</v>
      </c>
      <c r="F56" s="17">
        <v>0.74335515318367251</v>
      </c>
      <c r="G56" s="18">
        <v>1.1535541388807911</v>
      </c>
      <c r="H56" s="18">
        <v>0.85407408749196512</v>
      </c>
      <c r="I56" s="18">
        <v>0.52565500563215661</v>
      </c>
      <c r="J56" s="18">
        <v>1.4891568817129741</v>
      </c>
      <c r="K56" s="18">
        <v>0.71712184686386671</v>
      </c>
      <c r="L56" s="18">
        <v>0.86265632180737306</v>
      </c>
      <c r="M56" s="18">
        <v>0.93169593392488803</v>
      </c>
      <c r="N56" s="20" t="s">
        <v>2</v>
      </c>
      <c r="O56" s="20">
        <v>1.1089240872018886</v>
      </c>
      <c r="P56" s="20">
        <v>1.0661426420118223</v>
      </c>
      <c r="Q56" s="18">
        <v>1.8326382694364669</v>
      </c>
      <c r="R56" s="20">
        <v>0.4620369139967217</v>
      </c>
      <c r="S56" s="18">
        <v>2</v>
      </c>
      <c r="T56" s="18">
        <v>0.86574083312347405</v>
      </c>
      <c r="U56" s="20">
        <v>1.8959088957263759</v>
      </c>
      <c r="V56" s="18">
        <v>0.86436132328461979</v>
      </c>
      <c r="W56" s="18">
        <v>1.0637432487808673</v>
      </c>
      <c r="X56" s="18">
        <v>0.64373469606171574</v>
      </c>
      <c r="Y56" s="18">
        <v>0.6776444030912695</v>
      </c>
      <c r="Z56" s="18">
        <v>0.51345801147231973</v>
      </c>
      <c r="AA56" s="20">
        <v>0.98963195360735734</v>
      </c>
      <c r="AB56" s="20">
        <v>0.66384043221394551</v>
      </c>
      <c r="AC56" s="18">
        <v>0.9747942067833204</v>
      </c>
      <c r="AD56" s="18">
        <v>0.73072639201393286</v>
      </c>
      <c r="AE56" s="18">
        <v>1.2307261000088665</v>
      </c>
      <c r="AF56" s="18">
        <v>0.89641179257681747</v>
      </c>
      <c r="AG56" s="18">
        <v>1.8048540515582459</v>
      </c>
      <c r="AH56" s="18">
        <v>0.5864687549301506</v>
      </c>
      <c r="AI56" s="18">
        <v>1.1972653672118851</v>
      </c>
      <c r="AJ56" s="20">
        <v>0.33773279963618252</v>
      </c>
      <c r="AK56" s="18">
        <v>1.4038990194296528</v>
      </c>
      <c r="AL56" s="18">
        <v>1.1043240425481033</v>
      </c>
      <c r="AM56" s="18">
        <v>1.3027866500865379</v>
      </c>
      <c r="AN56" s="18">
        <v>0.69991481985665294</v>
      </c>
      <c r="AO56" s="18">
        <v>0.14659193046606972</v>
      </c>
      <c r="AP56" s="18">
        <v>3.5677384145196903E-2</v>
      </c>
      <c r="AQ56" s="20">
        <v>0</v>
      </c>
      <c r="AR56" s="18">
        <v>0.38639972701892766</v>
      </c>
      <c r="AS56" s="18">
        <v>0.39802458557938547</v>
      </c>
      <c r="AT56" s="18">
        <v>1.111373726236488</v>
      </c>
      <c r="AU56" s="18">
        <v>0.33946961566733574</v>
      </c>
      <c r="AV56" s="18" t="s">
        <v>2</v>
      </c>
      <c r="AW56" s="18" t="s">
        <v>2</v>
      </c>
      <c r="AX56" s="17">
        <v>2</v>
      </c>
      <c r="AY56" s="17" t="s">
        <v>2</v>
      </c>
    </row>
    <row r="57" spans="1:101">
      <c r="A57" s="10" t="s">
        <v>161</v>
      </c>
      <c r="B57" s="10" t="s">
        <v>167</v>
      </c>
      <c r="C57" s="6">
        <v>1.9301999654648112</v>
      </c>
      <c r="D57" s="11" t="s">
        <v>105</v>
      </c>
      <c r="E57" s="6" t="str">
        <f t="shared" si="0"/>
        <v>&lt;attr name="6_9_Symphysis_angle"&gt;1.93019996546481&lt;/attr&gt;</v>
      </c>
      <c r="F57" s="17">
        <v>0.76665727910301895</v>
      </c>
      <c r="G57" s="18">
        <v>0</v>
      </c>
      <c r="H57" s="18">
        <v>1.554138014123011</v>
      </c>
      <c r="I57" s="18">
        <v>1.2651386837892102</v>
      </c>
      <c r="J57" s="18">
        <v>1.4426858245269876</v>
      </c>
      <c r="K57" s="18">
        <v>0.63656899507408504</v>
      </c>
      <c r="L57" s="18">
        <v>0.5553479956098748</v>
      </c>
      <c r="M57" s="18">
        <v>1.1390153520279487</v>
      </c>
      <c r="N57" s="20">
        <v>1.1390153520279487</v>
      </c>
      <c r="O57" s="20">
        <v>1.1390153520279487</v>
      </c>
      <c r="P57" s="20">
        <v>1.2029068724719933</v>
      </c>
      <c r="Q57" s="18">
        <v>0.19976482727847161</v>
      </c>
      <c r="R57" s="20">
        <v>1.3257948357081251</v>
      </c>
      <c r="S57" s="18">
        <v>1.554138014123011</v>
      </c>
      <c r="T57" s="18">
        <v>1.554138014123011</v>
      </c>
      <c r="U57" s="20">
        <v>1.607978258091195</v>
      </c>
      <c r="V57" s="18">
        <v>0.93643360493202232</v>
      </c>
      <c r="W57" s="18">
        <v>1.3257948357081251</v>
      </c>
      <c r="X57" s="18">
        <v>1.6606351036511755</v>
      </c>
      <c r="Y57" s="18">
        <v>0.47127656150987657</v>
      </c>
      <c r="Z57" s="18">
        <v>1.2651386837892102</v>
      </c>
      <c r="AA57" s="20">
        <v>1.0733731628697218</v>
      </c>
      <c r="AB57" s="20">
        <v>1.0733731628697218</v>
      </c>
      <c r="AC57" s="18">
        <v>0.93643360493202232</v>
      </c>
      <c r="AD57" s="18">
        <v>1.2029068724719933</v>
      </c>
      <c r="AE57" s="18">
        <v>1.554138014123011</v>
      </c>
      <c r="AF57" s="18">
        <v>1.554138014123011</v>
      </c>
      <c r="AG57" s="18">
        <v>1.6606351036511755</v>
      </c>
      <c r="AH57" s="18">
        <v>1.0733731628697218</v>
      </c>
      <c r="AI57" s="18">
        <v>0.86491217348896987</v>
      </c>
      <c r="AJ57" s="20">
        <v>1.3257948357081251</v>
      </c>
      <c r="AK57" s="18">
        <v>1.4990599555941944</v>
      </c>
      <c r="AL57" s="18">
        <v>0.10196389985258746</v>
      </c>
      <c r="AM57" s="18">
        <v>1.2029068724719933</v>
      </c>
      <c r="AN57" s="18">
        <v>0.86491217348896987</v>
      </c>
      <c r="AO57" s="18">
        <v>1.3257948357081251</v>
      </c>
      <c r="AP57" s="18">
        <v>1.6606351036511755</v>
      </c>
      <c r="AQ57" s="20">
        <v>1.6606351036511755</v>
      </c>
      <c r="AR57" s="18">
        <v>1.0058816567313742</v>
      </c>
      <c r="AS57" s="18">
        <v>1.1390153520279487</v>
      </c>
      <c r="AT57" s="18">
        <v>0.93643360493202232</v>
      </c>
      <c r="AU57" s="18">
        <v>1.3257948357081251</v>
      </c>
      <c r="AV57" s="18" t="s">
        <v>2</v>
      </c>
      <c r="AW57" s="18" t="s">
        <v>2</v>
      </c>
      <c r="AX57" s="17">
        <v>0.95287608788599565</v>
      </c>
      <c r="AY57" s="17" t="s">
        <v>2</v>
      </c>
    </row>
    <row r="58" spans="1:101">
      <c r="A58" s="10" t="s">
        <v>161</v>
      </c>
      <c r="B58" s="10" t="s">
        <v>168</v>
      </c>
      <c r="C58" s="6">
        <v>1.4999999999999964</v>
      </c>
      <c r="D58" s="11" t="s">
        <v>105</v>
      </c>
      <c r="E58" s="6" t="str">
        <f t="shared" si="0"/>
        <v>&lt;attr name="7_12_Mental_foramina_count"&gt;1.5&lt;/attr&gt;</v>
      </c>
      <c r="F58" s="17">
        <v>1.2214808432926101</v>
      </c>
      <c r="G58" s="18">
        <v>0.99999999999999301</v>
      </c>
      <c r="H58" s="18">
        <v>1.321928094887356</v>
      </c>
      <c r="I58" s="18">
        <v>0.58496250072115041</v>
      </c>
      <c r="J58" s="18">
        <v>0.58496250072115041</v>
      </c>
      <c r="K58" s="18">
        <v>0.58496250072115041</v>
      </c>
      <c r="L58" s="18">
        <v>0.32192809488736307</v>
      </c>
      <c r="M58" s="18">
        <v>0.32192809488736307</v>
      </c>
      <c r="N58" s="20">
        <v>0.80735492205760062</v>
      </c>
      <c r="O58" s="20">
        <v>0.58496250072115041</v>
      </c>
      <c r="P58" s="20">
        <v>0.58496250072115041</v>
      </c>
      <c r="Q58" s="18">
        <v>0.58496250072115041</v>
      </c>
      <c r="R58" s="20">
        <v>0.80735492205760062</v>
      </c>
      <c r="S58" s="18">
        <v>1.321928094887356</v>
      </c>
      <c r="T58" s="18">
        <v>0.32192809488736307</v>
      </c>
      <c r="U58" s="20">
        <v>0.80735492205760062</v>
      </c>
      <c r="V58" s="18">
        <v>0.80735492205760062</v>
      </c>
      <c r="W58" s="18">
        <v>0.58496250072115041</v>
      </c>
      <c r="X58" s="18">
        <v>0.99999999999999301</v>
      </c>
      <c r="Y58" s="18">
        <v>1.1699250014423002</v>
      </c>
      <c r="Z58" s="18">
        <v>0.99999999999999301</v>
      </c>
      <c r="AA58" s="20">
        <v>0.58496250072115041</v>
      </c>
      <c r="AB58" s="20">
        <v>0.58496250072115041</v>
      </c>
      <c r="AC58" s="18">
        <v>0.32192809488736307</v>
      </c>
      <c r="AD58" s="18">
        <v>0.99999999999999301</v>
      </c>
      <c r="AE58" s="18">
        <v>0.80735492205760062</v>
      </c>
      <c r="AF58" s="18">
        <v>0</v>
      </c>
      <c r="AG58" s="18">
        <v>0.80735492205760062</v>
      </c>
      <c r="AH58" s="18">
        <v>0.58496250072115041</v>
      </c>
      <c r="AI58" s="18">
        <v>0.58496250072115041</v>
      </c>
      <c r="AJ58" s="20">
        <v>0.80735492205760062</v>
      </c>
      <c r="AK58" s="18">
        <v>0.80735492205760062</v>
      </c>
      <c r="AL58" s="18">
        <v>0.58496250072115041</v>
      </c>
      <c r="AM58" s="18">
        <v>0.58496250072115041</v>
      </c>
      <c r="AN58" s="18">
        <v>0.32192809488736307</v>
      </c>
      <c r="AO58" s="18">
        <v>0.80735492205760062</v>
      </c>
      <c r="AP58" s="18">
        <v>0.58496250072115041</v>
      </c>
      <c r="AQ58" s="20">
        <v>0.99999999999999301</v>
      </c>
      <c r="AR58" s="18">
        <v>0.80735492205760062</v>
      </c>
      <c r="AS58" s="18">
        <v>0.32192809488736307</v>
      </c>
      <c r="AT58" s="18">
        <v>0.58496250072115041</v>
      </c>
      <c r="AU58" s="18">
        <v>0.58496250072115041</v>
      </c>
      <c r="AV58" s="18" t="s">
        <v>2</v>
      </c>
      <c r="AW58" s="18">
        <v>0.32192809488736307</v>
      </c>
      <c r="AX58" s="17">
        <v>1.5129415947320692</v>
      </c>
      <c r="AY58" s="17">
        <v>1.5129415947320692</v>
      </c>
    </row>
    <row r="59" spans="1:101">
      <c r="A59" s="10" t="s">
        <v>161</v>
      </c>
      <c r="B59" s="10" t="s">
        <v>169</v>
      </c>
      <c r="C59" s="6">
        <v>0.64794576204140042</v>
      </c>
      <c r="D59" s="11" t="s">
        <v>105</v>
      </c>
      <c r="E59" s="6" t="str">
        <f t="shared" si="0"/>
        <v>&lt;attr name="8_25_Splenial_height"&gt;0.6479457620414&lt;/attr&gt;</v>
      </c>
      <c r="F59" s="17">
        <v>1.3574106573751052</v>
      </c>
      <c r="G59" s="18">
        <v>1.0969552311532662</v>
      </c>
      <c r="H59" s="18">
        <v>1.7346279309627188</v>
      </c>
      <c r="I59" s="18">
        <v>1.448651417506547</v>
      </c>
      <c r="J59" s="18">
        <v>1.2228652514870699</v>
      </c>
      <c r="K59" s="18">
        <v>0</v>
      </c>
      <c r="L59" s="18">
        <v>0.52408514279240415</v>
      </c>
      <c r="M59" s="18">
        <v>0.39551604234005761</v>
      </c>
      <c r="N59" s="20">
        <v>1.02563761951372</v>
      </c>
      <c r="O59" s="20">
        <v>0.7169450210517363</v>
      </c>
      <c r="P59" s="20">
        <v>0.78819749186743204</v>
      </c>
      <c r="Q59" s="18">
        <v>0.63794909982336845</v>
      </c>
      <c r="R59" s="20">
        <v>0.77790573704975829</v>
      </c>
      <c r="S59" s="18">
        <v>1.1883205614769974</v>
      </c>
      <c r="T59" s="18">
        <v>0.99171015202143109</v>
      </c>
      <c r="U59" s="20">
        <v>1.018787992507513</v>
      </c>
      <c r="V59" s="18">
        <v>0.26325702196667833</v>
      </c>
      <c r="W59" s="18">
        <v>1.4887103307762084</v>
      </c>
      <c r="X59" s="18">
        <v>2</v>
      </c>
      <c r="Y59" s="18">
        <v>1.3556246379678991</v>
      </c>
      <c r="Z59" s="18">
        <v>0.33735746373988423</v>
      </c>
      <c r="AA59" s="20">
        <v>1.7620784945043784</v>
      </c>
      <c r="AB59" s="20">
        <v>0.74858563356604024</v>
      </c>
      <c r="AC59" s="18">
        <v>1.1613812416794851</v>
      </c>
      <c r="AD59" s="18">
        <v>1.0357358633589675</v>
      </c>
      <c r="AE59" s="18">
        <v>1.1492247794014721</v>
      </c>
      <c r="AF59" s="18">
        <v>1.3977342229665255</v>
      </c>
      <c r="AG59" s="18">
        <v>1.669600869036203</v>
      </c>
      <c r="AH59" s="18">
        <v>1.1384307770665749</v>
      </c>
      <c r="AI59" s="18">
        <v>0.92002970204706469</v>
      </c>
      <c r="AJ59" s="20">
        <v>1.1540185103480376</v>
      </c>
      <c r="AK59" s="18">
        <v>1.523827583106681</v>
      </c>
      <c r="AL59" s="18">
        <v>1.1620933596897831</v>
      </c>
      <c r="AM59" s="18">
        <v>0.44956590945527997</v>
      </c>
      <c r="AN59" s="18">
        <v>0.94438905095432335</v>
      </c>
      <c r="AO59" s="18">
        <v>1.2092896528960402</v>
      </c>
      <c r="AP59" s="18">
        <v>1.1856307039136385</v>
      </c>
      <c r="AQ59" s="20">
        <v>1.7056004674969021</v>
      </c>
      <c r="AR59" s="18">
        <v>1.3556902159892703</v>
      </c>
      <c r="AS59" s="18">
        <v>1.4951757797816871</v>
      </c>
      <c r="AT59" s="18">
        <v>0.84506442193767983</v>
      </c>
      <c r="AU59" s="18">
        <v>0.62129652185767426</v>
      </c>
      <c r="AV59" s="18">
        <v>1.6135739522183568</v>
      </c>
      <c r="AW59" s="18" t="s">
        <v>2</v>
      </c>
      <c r="AX59" s="17" t="s">
        <v>2</v>
      </c>
      <c r="AY59" s="17" t="s">
        <v>2</v>
      </c>
    </row>
    <row r="60" spans="1:101">
      <c r="A60" s="10" t="s">
        <v>161</v>
      </c>
      <c r="B60" s="10" t="s">
        <v>170</v>
      </c>
      <c r="C60" s="6">
        <v>5.9377166983105106E-2</v>
      </c>
      <c r="D60" s="11" t="s">
        <v>105</v>
      </c>
      <c r="E60" s="6" t="str">
        <f t="shared" si="0"/>
        <v>&lt;attr name="9_37_Coronoid_height"&gt;0.0593771669831051&lt;/attr&gt;</v>
      </c>
      <c r="F60" s="17">
        <v>1.825306116028629</v>
      </c>
      <c r="G60" s="18">
        <v>0.97457840351641178</v>
      </c>
      <c r="H60" s="18">
        <v>1.4747792538755289</v>
      </c>
      <c r="I60" s="18">
        <v>1.7397478423894503</v>
      </c>
      <c r="J60" s="18">
        <v>0.87353689440354687</v>
      </c>
      <c r="K60" s="18">
        <v>0.58778086872813406</v>
      </c>
      <c r="L60" s="18">
        <v>0.15109298836855406</v>
      </c>
      <c r="M60" s="18">
        <v>0.27995808100771719</v>
      </c>
      <c r="N60" s="20">
        <v>0.98672432210737182</v>
      </c>
      <c r="O60" s="20">
        <v>1.1257821215980808</v>
      </c>
      <c r="P60" s="20">
        <v>0.51350159152404495</v>
      </c>
      <c r="Q60" s="18">
        <v>0.49252635594497846</v>
      </c>
      <c r="R60" s="20">
        <v>1.3618426517593485</v>
      </c>
      <c r="S60" s="18">
        <v>0.78924714480674352</v>
      </c>
      <c r="T60" s="18">
        <v>1.3579283322226312</v>
      </c>
      <c r="U60" s="20">
        <v>1.4765873574451995</v>
      </c>
      <c r="V60" s="18">
        <v>0.92150952990573964</v>
      </c>
      <c r="W60" s="18">
        <v>1.6016240763501057</v>
      </c>
      <c r="X60" s="18">
        <v>2</v>
      </c>
      <c r="Y60" s="18">
        <v>0.90166511830194818</v>
      </c>
      <c r="Z60" s="18">
        <v>0.75354448000937713</v>
      </c>
      <c r="AA60" s="20">
        <v>1.7556067975989798</v>
      </c>
      <c r="AB60" s="20">
        <v>1.4179072063990377</v>
      </c>
      <c r="AC60" s="18">
        <v>1.0788310895549278</v>
      </c>
      <c r="AD60" s="18">
        <v>1.0843592074549298</v>
      </c>
      <c r="AE60" s="18">
        <v>0.99327923765755388</v>
      </c>
      <c r="AF60" s="18">
        <v>1.2771457391401075</v>
      </c>
      <c r="AG60" s="18">
        <v>1.4671279630154419</v>
      </c>
      <c r="AH60" s="18">
        <v>1.6473030946538414</v>
      </c>
      <c r="AI60" s="18">
        <v>1.5988972420651442</v>
      </c>
      <c r="AJ60" s="20">
        <v>1.5878175489154347</v>
      </c>
      <c r="AK60" s="18">
        <v>1.6232430312192012</v>
      </c>
      <c r="AL60" s="18">
        <v>1.4373417868491489</v>
      </c>
      <c r="AM60" s="18">
        <v>1.3472423545247094</v>
      </c>
      <c r="AN60" s="18">
        <v>1.1966538443022097</v>
      </c>
      <c r="AO60" s="18">
        <v>1.4791740332155749</v>
      </c>
      <c r="AP60" s="18">
        <v>0</v>
      </c>
      <c r="AQ60" s="20">
        <v>0.64260310792536968</v>
      </c>
      <c r="AR60" s="18">
        <v>1.1856680046028503</v>
      </c>
      <c r="AS60" s="18">
        <v>1.3339526192345272</v>
      </c>
      <c r="AT60" s="18">
        <v>1.241380381915917</v>
      </c>
      <c r="AU60" s="18">
        <v>0.89105915965842752</v>
      </c>
      <c r="AV60" s="18">
        <v>0.82075902600114314</v>
      </c>
      <c r="AW60" s="18" t="s">
        <v>2</v>
      </c>
      <c r="AX60" s="17" t="s">
        <v>2</v>
      </c>
      <c r="AY60" s="17" t="s">
        <v>2</v>
      </c>
    </row>
    <row r="61" spans="1:101">
      <c r="A61" s="10" t="s">
        <v>161</v>
      </c>
      <c r="B61" s="10" t="s">
        <v>171</v>
      </c>
      <c r="C61" s="6">
        <v>1.6400879377033084</v>
      </c>
      <c r="D61" s="11" t="s">
        <v>105</v>
      </c>
      <c r="E61" s="6" t="str">
        <f t="shared" si="0"/>
        <v>&lt;attr name="10_38_Coronoid_above_surangular"&gt;1.64008793770331&lt;/attr&gt;</v>
      </c>
      <c r="F61" s="17">
        <v>1.6471089523962841</v>
      </c>
      <c r="G61" s="18">
        <v>1.8596840111186901</v>
      </c>
      <c r="H61" s="18">
        <v>1.8244624093633843</v>
      </c>
      <c r="I61" s="18">
        <v>0.54343714089030237</v>
      </c>
      <c r="J61" s="18">
        <v>1.6231248968366541</v>
      </c>
      <c r="K61" s="18">
        <v>0.769792738458001</v>
      </c>
      <c r="L61" s="18">
        <v>0.41252753561640931</v>
      </c>
      <c r="M61" s="18">
        <v>0.15604282102783515</v>
      </c>
      <c r="N61" s="20">
        <v>1.1133986040718722</v>
      </c>
      <c r="O61" s="20">
        <v>0</v>
      </c>
      <c r="P61" s="20">
        <v>0.725299458383178</v>
      </c>
      <c r="Q61" s="18">
        <v>0.97862791903669621</v>
      </c>
      <c r="R61" s="20">
        <v>0.95430702199971951</v>
      </c>
      <c r="S61" s="18">
        <v>1.4383444075998326</v>
      </c>
      <c r="T61" s="18">
        <v>1.889320255256105</v>
      </c>
      <c r="U61" s="20">
        <v>0.72080819773175298</v>
      </c>
      <c r="V61" s="18">
        <v>1.9579901765976957</v>
      </c>
      <c r="W61" s="18">
        <v>1.0746052792773071</v>
      </c>
      <c r="X61" s="18">
        <v>1.7335057276180266</v>
      </c>
      <c r="Y61" s="18">
        <v>1.6000909220441253</v>
      </c>
      <c r="Z61" s="18">
        <v>0.97825734050971103</v>
      </c>
      <c r="AA61" s="20">
        <v>0.98011312290813157</v>
      </c>
      <c r="AB61" s="20">
        <v>0.6583862494700059</v>
      </c>
      <c r="AC61" s="18">
        <v>0.80383205410730985</v>
      </c>
      <c r="AD61" s="18">
        <v>1.9377059026805306</v>
      </c>
      <c r="AE61" s="18">
        <v>0.831826987067534</v>
      </c>
      <c r="AF61" s="18">
        <v>1.943657358859342</v>
      </c>
      <c r="AG61" s="18">
        <v>1.4873244264869596</v>
      </c>
      <c r="AH61" s="18">
        <v>1.3084398631501126</v>
      </c>
      <c r="AI61" s="18">
        <v>2</v>
      </c>
      <c r="AJ61" s="20">
        <v>1.341909448781589</v>
      </c>
      <c r="AK61" s="18">
        <v>1.7822532155599322</v>
      </c>
      <c r="AL61" s="18">
        <v>1.6237636069738257</v>
      </c>
      <c r="AM61" s="18">
        <v>1.8683655258062486</v>
      </c>
      <c r="AN61" s="18">
        <v>1.993335257446935</v>
      </c>
      <c r="AO61" s="18">
        <v>0.85067714318699483</v>
      </c>
      <c r="AP61" s="18">
        <v>0.36830529029714348</v>
      </c>
      <c r="AQ61" s="20">
        <v>1.5317513815347428</v>
      </c>
      <c r="AR61" s="18">
        <v>4.7435501239946672E-2</v>
      </c>
      <c r="AS61" s="18">
        <v>1.346334548576785</v>
      </c>
      <c r="AT61" s="18">
        <v>1.1379778840263552</v>
      </c>
      <c r="AU61" s="18">
        <v>0.43870937414845068</v>
      </c>
      <c r="AV61" s="18">
        <v>1.3196566802391791</v>
      </c>
      <c r="AW61" s="18" t="s">
        <v>2</v>
      </c>
      <c r="AX61" s="17" t="s">
        <v>2</v>
      </c>
      <c r="AY61" s="17" t="s">
        <v>2</v>
      </c>
    </row>
    <row r="62" spans="1:101">
      <c r="A62" s="10" t="s">
        <v>161</v>
      </c>
      <c r="B62" s="10" t="s">
        <v>172</v>
      </c>
      <c r="C62" s="6">
        <v>1.328005740068297</v>
      </c>
      <c r="D62" s="11" t="s">
        <v>105</v>
      </c>
      <c r="E62" s="6" t="str">
        <f t="shared" si="0"/>
        <v>&lt;attr name="11_44_Adductor_fossa_length"&gt;1.3280057400683&lt;/attr&gt;</v>
      </c>
      <c r="F62" s="17">
        <v>1.0076532183907736</v>
      </c>
      <c r="G62" s="18">
        <v>1.1291978680517354</v>
      </c>
      <c r="H62" s="18">
        <v>1.4248346579821416</v>
      </c>
      <c r="I62" s="18">
        <v>1.2852831952666133</v>
      </c>
      <c r="J62" s="18">
        <v>0.94253524332310479</v>
      </c>
      <c r="K62" s="18">
        <v>1.2420521112375016</v>
      </c>
      <c r="L62" s="18">
        <v>0.91705288625690651</v>
      </c>
      <c r="M62" s="18">
        <v>1.1032973897071423</v>
      </c>
      <c r="N62" s="20">
        <v>0.83368578591434572</v>
      </c>
      <c r="O62" s="20">
        <v>0.58560615796800741</v>
      </c>
      <c r="P62" s="20">
        <v>0</v>
      </c>
      <c r="Q62" s="18">
        <v>0.73385311805759479</v>
      </c>
      <c r="R62" s="20">
        <v>1.1192360896162028</v>
      </c>
      <c r="S62" s="18">
        <v>1.470465512387229</v>
      </c>
      <c r="T62" s="18">
        <v>0.72233186088232038</v>
      </c>
      <c r="U62" s="20">
        <v>1.246084204916923</v>
      </c>
      <c r="V62" s="18">
        <v>0.63529826616903995</v>
      </c>
      <c r="W62" s="18">
        <v>1.2907140888812685</v>
      </c>
      <c r="X62" s="18">
        <v>0.80212347500447978</v>
      </c>
      <c r="Y62" s="18">
        <v>1.4901808847965732</v>
      </c>
      <c r="Z62" s="18">
        <v>1.2218278218563057</v>
      </c>
      <c r="AA62" s="20">
        <v>1.1525954443677433</v>
      </c>
      <c r="AB62" s="20">
        <v>1.1170268619181292</v>
      </c>
      <c r="AC62" s="18">
        <v>1.1103308397992522</v>
      </c>
      <c r="AD62" s="18">
        <v>0.88657919905738103</v>
      </c>
      <c r="AE62" s="18">
        <v>1.1437924029737998</v>
      </c>
      <c r="AF62" s="18">
        <v>1.367718542837433</v>
      </c>
      <c r="AG62" s="18">
        <v>1.3357003635866205</v>
      </c>
      <c r="AH62" s="18">
        <v>1.4041367967691196</v>
      </c>
      <c r="AI62" s="18">
        <v>1.4909965352200865</v>
      </c>
      <c r="AJ62" s="20">
        <v>1.5216496845277769</v>
      </c>
      <c r="AK62" s="18">
        <v>1.2056898821638342</v>
      </c>
      <c r="AL62" s="18">
        <v>1.5347242990328231</v>
      </c>
      <c r="AM62" s="18">
        <v>1.1563175251031523</v>
      </c>
      <c r="AN62" s="18">
        <v>1.1705756728275911</v>
      </c>
      <c r="AO62" s="18">
        <v>1.2354664870669849</v>
      </c>
      <c r="AP62" s="18">
        <v>1.7986391055110862</v>
      </c>
      <c r="AQ62" s="20">
        <v>1.5527743232062363</v>
      </c>
      <c r="AR62" s="18">
        <v>1.5011574894904012</v>
      </c>
      <c r="AS62" s="18">
        <v>2</v>
      </c>
      <c r="AT62" s="18">
        <v>1.3192047869856447</v>
      </c>
      <c r="AU62" s="18">
        <v>1.951058718992867</v>
      </c>
      <c r="AV62" s="18" t="s">
        <v>2</v>
      </c>
      <c r="AW62" s="18" t="s">
        <v>2</v>
      </c>
      <c r="AX62" s="17" t="s">
        <v>2</v>
      </c>
      <c r="AY62" s="17" t="s">
        <v>2</v>
      </c>
    </row>
    <row r="63" spans="1:101">
      <c r="A63" s="10" t="s">
        <v>161</v>
      </c>
      <c r="B63" s="10" t="s">
        <v>173</v>
      </c>
      <c r="C63" s="6">
        <v>1.1144675115058384</v>
      </c>
      <c r="D63" s="11" t="s">
        <v>105</v>
      </c>
      <c r="E63" s="6" t="str">
        <f t="shared" si="0"/>
        <v>&lt;attr name="12_49_RA_process_length"&gt;1.11446751150584&lt;/attr&gt;</v>
      </c>
      <c r="F63" s="17">
        <v>1.1690657936836997</v>
      </c>
      <c r="G63" s="18">
        <v>0.93254466713049333</v>
      </c>
      <c r="H63" s="18">
        <v>1.2166862671162515</v>
      </c>
      <c r="I63" s="18">
        <v>1.6564898539728554</v>
      </c>
      <c r="J63" s="18">
        <v>1.5277170562153937</v>
      </c>
      <c r="K63" s="18">
        <v>1.6031881557681222</v>
      </c>
      <c r="L63" s="18">
        <v>1.149637785739736</v>
      </c>
      <c r="M63" s="18">
        <v>0.72247935389518159</v>
      </c>
      <c r="N63" s="20">
        <v>1.1404969600097852</v>
      </c>
      <c r="O63" s="20">
        <v>1.3284134630098003</v>
      </c>
      <c r="P63" s="20">
        <v>1.4175584716248404</v>
      </c>
      <c r="Q63" s="18">
        <v>0.93103317589114154</v>
      </c>
      <c r="R63" s="20">
        <v>1.2835550547570129</v>
      </c>
      <c r="S63" s="18">
        <v>1.4775429369995925</v>
      </c>
      <c r="T63" s="18">
        <v>2</v>
      </c>
      <c r="U63" s="20">
        <v>1.6148967588230991</v>
      </c>
      <c r="V63" s="18">
        <v>1.9993047568337741</v>
      </c>
      <c r="W63" s="18">
        <v>1.6227369086484043</v>
      </c>
      <c r="X63" s="18">
        <v>1.6829868464318389</v>
      </c>
      <c r="Y63" s="18">
        <v>1.1797966467640206</v>
      </c>
      <c r="Z63" s="18">
        <v>1.5121180627454209</v>
      </c>
      <c r="AA63" s="20">
        <v>1.7661808616883932</v>
      </c>
      <c r="AB63" s="20">
        <v>1.6180488525050516</v>
      </c>
      <c r="AC63" s="18">
        <v>1.5075260202425915</v>
      </c>
      <c r="AD63" s="18">
        <v>1.720824568888075</v>
      </c>
      <c r="AE63" s="18">
        <v>1.6987559522852378</v>
      </c>
      <c r="AF63" s="18">
        <v>1.4763415042974222</v>
      </c>
      <c r="AG63" s="18">
        <v>1.9039683394061546</v>
      </c>
      <c r="AH63" s="18">
        <v>1.4347798263991642</v>
      </c>
      <c r="AI63" s="18">
        <v>1.1779500612289464</v>
      </c>
      <c r="AJ63" s="20">
        <v>1.2340747228415232</v>
      </c>
      <c r="AK63" s="18">
        <v>1.7077702091689577</v>
      </c>
      <c r="AL63" s="18">
        <v>1.5422637503885175</v>
      </c>
      <c r="AM63" s="18">
        <v>1.6541068290681145</v>
      </c>
      <c r="AN63" s="18">
        <v>1.7402381781459835</v>
      </c>
      <c r="AO63" s="18">
        <v>0.33654514376492217</v>
      </c>
      <c r="AP63" s="18">
        <v>0.95735494894580475</v>
      </c>
      <c r="AQ63" s="20">
        <v>1.480488605379598</v>
      </c>
      <c r="AR63" s="18">
        <v>0.7475737949462069</v>
      </c>
      <c r="AS63" s="18">
        <v>0.92792831033675138</v>
      </c>
      <c r="AT63" s="18">
        <v>0</v>
      </c>
      <c r="AU63" s="18">
        <v>1.099191695676299</v>
      </c>
      <c r="AV63" s="18" t="s">
        <v>2</v>
      </c>
      <c r="AW63" s="18" t="s">
        <v>2</v>
      </c>
      <c r="AX63" s="17" t="s">
        <v>2</v>
      </c>
      <c r="AY63" s="17" t="s">
        <v>2</v>
      </c>
    </row>
    <row r="64" spans="1:101">
      <c r="A64" s="10" t="s">
        <v>161</v>
      </c>
      <c r="B64" s="10" t="s">
        <v>174</v>
      </c>
      <c r="C64" s="6">
        <v>0.62139985459222569</v>
      </c>
      <c r="D64" s="11" t="s">
        <v>105</v>
      </c>
      <c r="E64" s="6" t="str">
        <f t="shared" si="0"/>
        <v>&lt;attr name="13_50_Number_of_dentary_teeth"&gt;0.621399854592226&lt;/attr&gt;</v>
      </c>
      <c r="F64" s="17">
        <v>2</v>
      </c>
      <c r="G64" s="18">
        <v>0.90852494115682336</v>
      </c>
      <c r="H64" s="18">
        <v>0.68862471404911785</v>
      </c>
      <c r="I64" s="18">
        <v>1.4511042182877745</v>
      </c>
      <c r="J64" s="18">
        <v>1.5286460882099822</v>
      </c>
      <c r="K64" s="18">
        <v>0.15824957599281084</v>
      </c>
      <c r="L64" s="18">
        <v>0.44116913841835786</v>
      </c>
      <c r="M64" s="18">
        <v>0.15824957599281084</v>
      </c>
      <c r="N64" s="20">
        <v>0.44116913841835786</v>
      </c>
      <c r="O64" s="20">
        <v>0.44116913841835786</v>
      </c>
      <c r="P64" s="20">
        <v>0.15824957599281084</v>
      </c>
      <c r="Q64" s="18">
        <v>0.30476579854298158</v>
      </c>
      <c r="R64" s="20">
        <v>0.30476579854298158</v>
      </c>
      <c r="S64" s="18">
        <v>1.7445401047224889</v>
      </c>
      <c r="T64" s="18">
        <v>1.1983694292338871</v>
      </c>
      <c r="U64" s="20">
        <v>1.4511042182877745</v>
      </c>
      <c r="V64" s="18">
        <v>1.4511042182877745</v>
      </c>
      <c r="W64" s="18">
        <v>1.4511042182877745</v>
      </c>
      <c r="X64" s="18">
        <v>1.4511042182877745</v>
      </c>
      <c r="Y64" s="18">
        <v>1.3703965122171522</v>
      </c>
      <c r="Z64" s="18">
        <v>1.1063963693090944</v>
      </c>
      <c r="AA64" s="20">
        <v>1.5286460882099822</v>
      </c>
      <c r="AB64" s="20">
        <v>1.0099350798694164</v>
      </c>
      <c r="AC64" s="18">
        <v>1.0099350798694164</v>
      </c>
      <c r="AD64" s="18">
        <v>1.2862534199611677</v>
      </c>
      <c r="AE64" s="18">
        <v>1.3703965122171522</v>
      </c>
      <c r="AF64" s="18">
        <v>1.1063963693090944</v>
      </c>
      <c r="AG64" s="18">
        <v>1.7445401047224889</v>
      </c>
      <c r="AH64" s="18">
        <v>1.2862534199611677</v>
      </c>
      <c r="AI64" s="18">
        <v>1.2862534199611677</v>
      </c>
      <c r="AJ64" s="20">
        <v>1.3703965122171522</v>
      </c>
      <c r="AK64" s="18">
        <v>1.2862534199611677</v>
      </c>
      <c r="AL64" s="18">
        <v>1.1983694292338871</v>
      </c>
      <c r="AM64" s="18">
        <v>1.2862534199611677</v>
      </c>
      <c r="AN64" s="18">
        <v>1.4511042182877745</v>
      </c>
      <c r="AO64" s="18">
        <v>0.56876594145105863</v>
      </c>
      <c r="AP64" s="18">
        <v>0.44116913841835786</v>
      </c>
      <c r="AQ64" s="20">
        <v>0.30476579854298158</v>
      </c>
      <c r="AR64" s="18">
        <v>0</v>
      </c>
      <c r="AS64" s="18">
        <v>0.90852494115682336</v>
      </c>
      <c r="AT64" s="18">
        <v>0.56876594145105863</v>
      </c>
      <c r="AU64" s="18">
        <v>0.15824957599281084</v>
      </c>
      <c r="AV64" s="18">
        <v>0.90852494115682336</v>
      </c>
      <c r="AW64" s="18">
        <v>0.30476579854298158</v>
      </c>
      <c r="AX64" s="17">
        <v>1.6032611415322044</v>
      </c>
      <c r="AY64" s="17">
        <v>1.1983694292338996</v>
      </c>
    </row>
    <row r="65" spans="1:51">
      <c r="A65" s="10" t="s">
        <v>161</v>
      </c>
      <c r="B65" s="10" t="s">
        <v>175</v>
      </c>
      <c r="C65" s="6">
        <v>0.65706079559317032</v>
      </c>
      <c r="D65" s="11" t="s">
        <v>105</v>
      </c>
      <c r="E65" s="6" t="str">
        <f t="shared" si="0"/>
        <v>&lt;attr name="14_51_Tooth_row_length"&gt;0.65706079559317&lt;/attr&gt;</v>
      </c>
      <c r="F65" s="17">
        <v>1.17666682347743</v>
      </c>
      <c r="G65" s="18">
        <v>0.46422274404476022</v>
      </c>
      <c r="H65" s="18">
        <v>1.0878593540715262</v>
      </c>
      <c r="I65" s="18">
        <v>1.0903649255258028</v>
      </c>
      <c r="J65" s="18">
        <v>1.0603840539844358</v>
      </c>
      <c r="K65" s="18">
        <v>0.16906038364744047</v>
      </c>
      <c r="L65" s="18">
        <v>0.26797319261836378</v>
      </c>
      <c r="M65" s="18">
        <v>0</v>
      </c>
      <c r="N65" s="20">
        <v>0.53287748771173915</v>
      </c>
      <c r="O65" s="20">
        <v>2</v>
      </c>
      <c r="P65" s="20">
        <v>0.31768955685825889</v>
      </c>
      <c r="Q65" s="18">
        <v>0.22621187834275297</v>
      </c>
      <c r="R65" s="20">
        <v>0.42970432063462777</v>
      </c>
      <c r="S65" s="18">
        <v>1.0545705603715194</v>
      </c>
      <c r="T65" s="18">
        <v>0.9149161523781395</v>
      </c>
      <c r="U65" s="20">
        <v>1.093411458173809</v>
      </c>
      <c r="V65" s="18">
        <v>0.87162142748561455</v>
      </c>
      <c r="W65" s="18">
        <v>0.90976793646387299</v>
      </c>
      <c r="X65" s="18">
        <v>1.2333070951343879</v>
      </c>
      <c r="Y65" s="18">
        <v>0.83993941454100673</v>
      </c>
      <c r="Z65" s="18">
        <v>0.61620589268556214</v>
      </c>
      <c r="AA65" s="20">
        <v>1.0390698757095269</v>
      </c>
      <c r="AB65" s="20">
        <v>0.81131052363028955</v>
      </c>
      <c r="AC65" s="18">
        <v>0.84304824329683026</v>
      </c>
      <c r="AD65" s="18">
        <v>0.86492839211852057</v>
      </c>
      <c r="AE65" s="18">
        <v>0.5851332319358431</v>
      </c>
      <c r="AF65" s="18">
        <v>0.60888544674953959</v>
      </c>
      <c r="AG65" s="18">
        <v>0.87066274439292057</v>
      </c>
      <c r="AH65" s="18">
        <v>0.82494486359618846</v>
      </c>
      <c r="AI65" s="18">
        <v>0.84868223079608696</v>
      </c>
      <c r="AJ65" s="20">
        <v>0.84150008974303037</v>
      </c>
      <c r="AK65" s="18">
        <v>0.86927558661481863</v>
      </c>
      <c r="AL65" s="18">
        <v>0.8335327163037628</v>
      </c>
      <c r="AM65" s="18">
        <v>0.97894973665740947</v>
      </c>
      <c r="AN65" s="18">
        <v>0.86450204312067691</v>
      </c>
      <c r="AO65" s="18">
        <v>0.55647970019070192</v>
      </c>
      <c r="AP65" s="18">
        <v>0.53807666233748763</v>
      </c>
      <c r="AQ65" s="20">
        <v>0.60767623129445147</v>
      </c>
      <c r="AR65" s="18">
        <v>0.73232056969255876</v>
      </c>
      <c r="AS65" s="18">
        <v>0.8250098541784695</v>
      </c>
      <c r="AT65" s="18">
        <v>0.47415941089770736</v>
      </c>
      <c r="AU65" s="18">
        <v>0.73551831280936764</v>
      </c>
      <c r="AV65" s="18" t="s">
        <v>2</v>
      </c>
      <c r="AW65" s="18" t="s">
        <v>2</v>
      </c>
      <c r="AX65" s="17">
        <v>1.2125696368182575</v>
      </c>
      <c r="AY65" s="17">
        <v>1.8064405127132419</v>
      </c>
    </row>
    <row r="66" spans="1:51">
      <c r="A66" s="10" t="s">
        <v>161</v>
      </c>
      <c r="B66" s="10" t="s">
        <v>176</v>
      </c>
      <c r="C66" s="6" t="s">
        <v>2</v>
      </c>
      <c r="D66" s="11" t="s">
        <v>105</v>
      </c>
      <c r="E66" s="6" t="str">
        <f t="shared" si="0"/>
        <v>&lt;attr name="15_52_Number_enlarged_teeth"&gt;?&lt;/attr&gt;</v>
      </c>
      <c r="F66" s="17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0.66666666666666818</v>
      </c>
      <c r="L66" s="18">
        <v>1.3333333333333364</v>
      </c>
      <c r="M66" s="18">
        <v>1.5479520632582457</v>
      </c>
      <c r="N66" s="20">
        <v>1.0566416671474312</v>
      </c>
      <c r="O66" s="20">
        <v>1.0566416671474312</v>
      </c>
      <c r="P66" s="20">
        <v>1.3333333333333364</v>
      </c>
      <c r="Q66" s="18">
        <v>1.0566416671474312</v>
      </c>
      <c r="R66" s="20">
        <v>1.0566416671474312</v>
      </c>
      <c r="S66" s="18">
        <v>0</v>
      </c>
      <c r="T66" s="18">
        <v>0</v>
      </c>
      <c r="U66" s="20">
        <v>0</v>
      </c>
      <c r="V66" s="18">
        <v>0</v>
      </c>
      <c r="W66" s="18">
        <v>0</v>
      </c>
      <c r="X66" s="18">
        <v>0</v>
      </c>
      <c r="Y66" s="18">
        <v>0</v>
      </c>
      <c r="Z66" s="18">
        <v>1.5479520632582457</v>
      </c>
      <c r="AA66" s="20">
        <v>1.5479520632582457</v>
      </c>
      <c r="AB66" s="20">
        <v>0</v>
      </c>
      <c r="AC66" s="18">
        <v>1.5479520632582457</v>
      </c>
      <c r="AD66" s="18">
        <v>0</v>
      </c>
      <c r="AE66" s="18">
        <v>0</v>
      </c>
      <c r="AF66" s="18">
        <v>0</v>
      </c>
      <c r="AG66" s="18">
        <v>0</v>
      </c>
      <c r="AH66" s="18">
        <v>1.7233083338141044</v>
      </c>
      <c r="AI66" s="18">
        <v>0</v>
      </c>
      <c r="AJ66" s="20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1.3333333333333364</v>
      </c>
      <c r="AP66" s="18">
        <v>1.3333333333333364</v>
      </c>
      <c r="AQ66" s="20">
        <v>1.3333333333333364</v>
      </c>
      <c r="AR66" s="18">
        <v>1.3333333333333364</v>
      </c>
      <c r="AS66" s="18">
        <v>1.7233083338141044</v>
      </c>
      <c r="AT66" s="18">
        <v>2</v>
      </c>
      <c r="AU66" s="18">
        <v>1.7233083338141044</v>
      </c>
      <c r="AV66" s="18" t="s">
        <v>2</v>
      </c>
      <c r="AW66" s="18">
        <v>0.66666666666666818</v>
      </c>
      <c r="AX66" s="17">
        <v>0</v>
      </c>
      <c r="AY66" s="17">
        <v>0</v>
      </c>
    </row>
    <row r="67" spans="1:51">
      <c r="A67" s="10" t="s">
        <v>161</v>
      </c>
      <c r="B67" s="10" t="s">
        <v>177</v>
      </c>
      <c r="C67" s="6" t="s">
        <v>2</v>
      </c>
      <c r="D67" s="11" t="s">
        <v>105</v>
      </c>
      <c r="E67" s="6" t="str">
        <f t="shared" si="0"/>
        <v>&lt;attr name="16_53_Zone_enlarged_teeth"&gt;?&lt;/attr&gt;</v>
      </c>
      <c r="F67" s="17" t="s">
        <v>2</v>
      </c>
      <c r="G67" s="18" t="s">
        <v>2</v>
      </c>
      <c r="H67" s="18" t="s">
        <v>2</v>
      </c>
      <c r="I67" s="18" t="s">
        <v>2</v>
      </c>
      <c r="J67" s="18" t="s">
        <v>2</v>
      </c>
      <c r="K67" s="18">
        <v>0</v>
      </c>
      <c r="L67" s="18">
        <v>1.2618595071429044</v>
      </c>
      <c r="M67" s="18">
        <v>2</v>
      </c>
      <c r="N67" s="20">
        <v>0.73814049285707695</v>
      </c>
      <c r="O67" s="20">
        <v>0.40622802715002504</v>
      </c>
      <c r="P67" s="20">
        <v>1.2618595071429044</v>
      </c>
      <c r="Q67" s="18">
        <v>0.73814049285707695</v>
      </c>
      <c r="R67" s="20">
        <v>0.73814049285707695</v>
      </c>
      <c r="S67" s="18" t="s">
        <v>2</v>
      </c>
      <c r="T67" s="18" t="s">
        <v>2</v>
      </c>
      <c r="U67" s="20" t="s">
        <v>2</v>
      </c>
      <c r="V67" s="18" t="s">
        <v>2</v>
      </c>
      <c r="W67" s="18" t="s">
        <v>2</v>
      </c>
      <c r="X67" s="18" t="s">
        <v>2</v>
      </c>
      <c r="Y67" s="18" t="s">
        <v>2</v>
      </c>
      <c r="Z67" s="18">
        <v>0.40622802715002504</v>
      </c>
      <c r="AA67" s="20">
        <v>0</v>
      </c>
      <c r="AB67" s="20" t="s">
        <v>2</v>
      </c>
      <c r="AC67" s="18">
        <v>0.73814049285707695</v>
      </c>
      <c r="AD67" s="18" t="s">
        <v>2</v>
      </c>
      <c r="AE67" s="18" t="s">
        <v>2</v>
      </c>
      <c r="AF67" s="18" t="s">
        <v>2</v>
      </c>
      <c r="AG67" s="18" t="s">
        <v>2</v>
      </c>
      <c r="AH67" s="18">
        <v>0.73814049285707695</v>
      </c>
      <c r="AI67" s="18" t="s">
        <v>2</v>
      </c>
      <c r="AJ67" s="20" t="s">
        <v>2</v>
      </c>
      <c r="AK67" s="18" t="s">
        <v>2</v>
      </c>
      <c r="AL67" s="18" t="s">
        <v>2</v>
      </c>
      <c r="AM67" s="18" t="s">
        <v>2</v>
      </c>
      <c r="AN67" s="18" t="s">
        <v>2</v>
      </c>
      <c r="AO67" s="18">
        <v>0.73814049285707695</v>
      </c>
      <c r="AP67" s="18">
        <v>0.73814049285707695</v>
      </c>
      <c r="AQ67" s="20">
        <v>0.73814049285707695</v>
      </c>
      <c r="AR67" s="18">
        <v>0.73814049285707695</v>
      </c>
      <c r="AS67" s="18">
        <v>1.2618595071429044</v>
      </c>
      <c r="AT67" s="18">
        <v>1.6680875342929296</v>
      </c>
      <c r="AU67" s="18">
        <v>1.6680875342929296</v>
      </c>
      <c r="AV67" s="18" t="s">
        <v>2</v>
      </c>
      <c r="AW67" s="18">
        <v>0.40622802715002504</v>
      </c>
      <c r="AX67" s="17" t="s">
        <v>2</v>
      </c>
      <c r="AY67" s="17" t="s">
        <v>2</v>
      </c>
    </row>
    <row r="68" spans="1:51">
      <c r="A68" s="10" t="s">
        <v>161</v>
      </c>
      <c r="B68" s="10" t="s">
        <v>178</v>
      </c>
      <c r="C68" s="6">
        <v>1.1722158382741505</v>
      </c>
      <c r="D68" s="11" t="s">
        <v>105</v>
      </c>
      <c r="E68" s="6" t="str">
        <f t="shared" si="0"/>
        <v>&lt;attr name="17_56_Tooth_length"&gt;1.17221583827415&lt;/attr&gt;</v>
      </c>
      <c r="F68" s="17">
        <v>1.5142505616009649</v>
      </c>
      <c r="G68" s="18">
        <v>3.8395129699482507E-2</v>
      </c>
      <c r="H68" s="18">
        <v>2</v>
      </c>
      <c r="I68" s="18" t="s">
        <v>2</v>
      </c>
      <c r="J68" s="18">
        <v>0.71084023744749825</v>
      </c>
      <c r="K68" s="18">
        <v>1.0368595418928614</v>
      </c>
      <c r="L68" s="18">
        <v>1.0144171349855315</v>
      </c>
      <c r="M68" s="18">
        <v>0.86379699096986118</v>
      </c>
      <c r="N68" s="20">
        <v>1.4077282079563609</v>
      </c>
      <c r="O68" s="20">
        <v>1.3553744385226758</v>
      </c>
      <c r="P68" s="20">
        <v>1.2679273126098316</v>
      </c>
      <c r="Q68" s="18">
        <v>1.3064265371301316</v>
      </c>
      <c r="R68" s="20">
        <v>1.7387362934204287</v>
      </c>
      <c r="S68" s="18">
        <v>0.75937525424829366</v>
      </c>
      <c r="T68" s="18">
        <v>1.5836886102787187</v>
      </c>
      <c r="U68" s="20">
        <v>1.135460648029383</v>
      </c>
      <c r="V68" s="18">
        <v>1.5138727341609717</v>
      </c>
      <c r="W68" s="18">
        <v>1.4960037720973864</v>
      </c>
      <c r="X68" s="18">
        <v>1.5605018637364803</v>
      </c>
      <c r="Y68" s="18">
        <v>1.1260676111938597</v>
      </c>
      <c r="Z68" s="18">
        <v>1.062192568003119</v>
      </c>
      <c r="AA68" s="20">
        <v>1.294498446707762</v>
      </c>
      <c r="AB68" s="20">
        <v>1.1799274343573465</v>
      </c>
      <c r="AC68" s="18">
        <v>1.8651580762305902</v>
      </c>
      <c r="AD68" s="18">
        <v>1.3554550145241591</v>
      </c>
      <c r="AE68" s="18">
        <v>1.1376368600659266</v>
      </c>
      <c r="AF68" s="18">
        <v>1.581693074479092</v>
      </c>
      <c r="AG68" s="18">
        <v>0.69137692723322219</v>
      </c>
      <c r="AH68" s="18">
        <v>1.7649006886205674</v>
      </c>
      <c r="AI68" s="18">
        <v>1.3915260503081464</v>
      </c>
      <c r="AJ68" s="20">
        <v>1.6572032382462134</v>
      </c>
      <c r="AK68" s="18">
        <v>1.7092275770373884</v>
      </c>
      <c r="AL68" s="18">
        <v>1.9469835971620855</v>
      </c>
      <c r="AM68" s="18">
        <v>1.3884248984860201</v>
      </c>
      <c r="AN68" s="18">
        <v>1.6598479912165918</v>
      </c>
      <c r="AO68" s="18">
        <v>1.1331941419672462</v>
      </c>
      <c r="AP68" s="18">
        <v>0</v>
      </c>
      <c r="AQ68" s="20">
        <v>0.41927544686162183</v>
      </c>
      <c r="AR68" s="18">
        <v>1.4499831851468981</v>
      </c>
      <c r="AS68" s="18">
        <v>1.123727743996102</v>
      </c>
      <c r="AT68" s="18">
        <v>0.88652678667952967</v>
      </c>
      <c r="AU68" s="18">
        <v>0.98022571143342385</v>
      </c>
      <c r="AV68" s="18">
        <v>1.1005160818076669</v>
      </c>
      <c r="AW68" s="18" t="s">
        <v>2</v>
      </c>
      <c r="AX68" s="17">
        <v>1.4739163717652004</v>
      </c>
      <c r="AY68" s="17">
        <v>1.2062324761415268</v>
      </c>
    </row>
    <row r="69" spans="1:51">
      <c r="A69" s="10" t="s">
        <v>161</v>
      </c>
      <c r="B69" s="10" t="s">
        <v>179</v>
      </c>
      <c r="C69" s="6">
        <v>0.41437617953914374</v>
      </c>
      <c r="D69" s="11" t="s">
        <v>105</v>
      </c>
      <c r="E69" s="6" t="str">
        <f t="shared" si="0"/>
        <v>&lt;attr name="18_57_Height_above_dentary"&gt;0.414376179539144&lt;/attr&gt;</v>
      </c>
      <c r="F69" s="17">
        <v>1.2071558943811069</v>
      </c>
      <c r="G69" s="18">
        <v>1.9517968557357055</v>
      </c>
      <c r="H69" s="18">
        <v>1.1957834121164157</v>
      </c>
      <c r="I69" s="18" t="s">
        <v>2</v>
      </c>
      <c r="J69" s="18">
        <v>1.6360780071518941</v>
      </c>
      <c r="K69" s="18">
        <v>0.38879159755527559</v>
      </c>
      <c r="L69" s="18">
        <v>0.99301108265449145</v>
      </c>
      <c r="M69" s="18">
        <v>2.3237528209657247E-2</v>
      </c>
      <c r="N69" s="20">
        <v>0.85333807978480281</v>
      </c>
      <c r="O69" s="20">
        <v>1.1820221809954419</v>
      </c>
      <c r="P69" s="20">
        <v>0.88768952215033969</v>
      </c>
      <c r="Q69" s="18">
        <v>0.96964072666230205</v>
      </c>
      <c r="R69" s="20">
        <v>1.0052355376278013</v>
      </c>
      <c r="S69" s="18">
        <v>0.32026545279644936</v>
      </c>
      <c r="T69" s="18">
        <v>0.66960449404989275</v>
      </c>
      <c r="U69" s="20">
        <v>1.8168700666568054</v>
      </c>
      <c r="V69" s="18">
        <v>0.2331145346201082</v>
      </c>
      <c r="W69" s="18">
        <v>1.1922885467747459</v>
      </c>
      <c r="X69" s="18">
        <v>1.1512810673232983</v>
      </c>
      <c r="Y69" s="18">
        <v>1.3135917248393425</v>
      </c>
      <c r="Z69" s="18">
        <v>1.9727423168781819</v>
      </c>
      <c r="AA69" s="20">
        <v>0.95976718004785266</v>
      </c>
      <c r="AB69" s="20">
        <v>1.2399710034115015</v>
      </c>
      <c r="AC69" s="18">
        <v>0.7602081195462268</v>
      </c>
      <c r="AD69" s="18">
        <v>1.3260403133419703</v>
      </c>
      <c r="AE69" s="18">
        <v>1.3410149882220648</v>
      </c>
      <c r="AF69" s="18">
        <v>1.3381812416548833</v>
      </c>
      <c r="AG69" s="18">
        <v>0.31180073278736903</v>
      </c>
      <c r="AH69" s="18">
        <v>1.2333768996897745</v>
      </c>
      <c r="AI69" s="18">
        <v>1.5339523502045436</v>
      </c>
      <c r="AJ69" s="20">
        <v>1.2207401987874087</v>
      </c>
      <c r="AK69" s="18">
        <v>0.86624711760271667</v>
      </c>
      <c r="AL69" s="18">
        <v>0.92803345736610976</v>
      </c>
      <c r="AM69" s="18">
        <v>1.6351745483711033</v>
      </c>
      <c r="AN69" s="18">
        <v>0</v>
      </c>
      <c r="AO69" s="18">
        <v>0.3732753622108102</v>
      </c>
      <c r="AP69" s="18">
        <v>2</v>
      </c>
      <c r="AQ69" s="20">
        <v>1.7323886812992852</v>
      </c>
      <c r="AR69" s="18">
        <v>0.70936532995100643</v>
      </c>
      <c r="AS69" s="18">
        <v>1.5362745452327713</v>
      </c>
      <c r="AT69" s="18">
        <v>1.4842426902876005</v>
      </c>
      <c r="AU69" s="18">
        <v>1.2132529199696198</v>
      </c>
      <c r="AV69" s="18">
        <v>0.48862770920560422</v>
      </c>
      <c r="AW69" s="18" t="s">
        <v>2</v>
      </c>
      <c r="AX69" s="17">
        <v>0.118853491105916</v>
      </c>
      <c r="AY69" s="17">
        <v>0</v>
      </c>
    </row>
    <row r="70" spans="1:51">
      <c r="A70" s="10" t="s">
        <v>161</v>
      </c>
      <c r="B70" s="10" t="s">
        <v>180</v>
      </c>
      <c r="C70" s="6">
        <v>1.5545705672516152</v>
      </c>
      <c r="D70" s="11" t="s">
        <v>105</v>
      </c>
      <c r="E70" s="6" t="str">
        <f t="shared" si="0"/>
        <v>&lt;attr name="19_58_Tooth_Crown_diameter"&gt;1.55457056725162&lt;/attr&gt;</v>
      </c>
      <c r="F70" s="17">
        <v>0</v>
      </c>
      <c r="G70" s="18">
        <v>1.2418751858753687</v>
      </c>
      <c r="H70" s="18">
        <v>1.5449416070228523</v>
      </c>
      <c r="I70" s="18" t="s">
        <v>2</v>
      </c>
      <c r="J70" s="18">
        <v>0.94619641899038232</v>
      </c>
      <c r="K70" s="18">
        <v>2</v>
      </c>
      <c r="L70" s="18">
        <v>1.2424378774135543</v>
      </c>
      <c r="M70" s="18">
        <v>1.5091395940261132</v>
      </c>
      <c r="N70" s="20">
        <v>1.4047221910408891</v>
      </c>
      <c r="O70" s="20">
        <v>0.611298762962455</v>
      </c>
      <c r="P70" s="20">
        <v>1.4976067972809184</v>
      </c>
      <c r="Q70" s="18">
        <v>1.2492016443201337</v>
      </c>
      <c r="R70" s="20">
        <v>1.5213383875824404</v>
      </c>
      <c r="S70" s="18">
        <v>0.6790515571724578</v>
      </c>
      <c r="T70" s="18">
        <v>1.1044652917064322</v>
      </c>
      <c r="U70" s="20">
        <v>0.6790515571724578</v>
      </c>
      <c r="V70" s="18">
        <v>1.1044652917064322</v>
      </c>
      <c r="W70" s="18">
        <v>1.1692637704242621</v>
      </c>
      <c r="X70" s="18">
        <v>0.92078339742252624</v>
      </c>
      <c r="Y70" s="18">
        <v>0.86831797923553311</v>
      </c>
      <c r="Z70" s="18">
        <v>0.82354992445214303</v>
      </c>
      <c r="AA70" s="20">
        <v>1.0084886508144701</v>
      </c>
      <c r="AB70" s="20">
        <v>1.0841166021980722</v>
      </c>
      <c r="AC70" s="18">
        <v>0.56047112346167671</v>
      </c>
      <c r="AD70" s="18">
        <v>1.180348562127159</v>
      </c>
      <c r="AE70" s="18">
        <v>1.4605681034844769</v>
      </c>
      <c r="AF70" s="18">
        <v>1.2710400158689248</v>
      </c>
      <c r="AG70" s="18">
        <v>0.99645084162450615</v>
      </c>
      <c r="AH70" s="18">
        <v>0.99852409473470549</v>
      </c>
      <c r="AI70" s="18">
        <v>0.69260086124517883</v>
      </c>
      <c r="AJ70" s="20">
        <v>0.71325987072182206</v>
      </c>
      <c r="AK70" s="18">
        <v>0.57960724421774745</v>
      </c>
      <c r="AL70" s="18">
        <v>0.89877653954935033</v>
      </c>
      <c r="AM70" s="18">
        <v>0.90130690416488479</v>
      </c>
      <c r="AN70" s="18">
        <v>0.5988171268651602</v>
      </c>
      <c r="AO70" s="18">
        <v>1.2005169129019921</v>
      </c>
      <c r="AP70" s="18">
        <v>1.1792907174419991</v>
      </c>
      <c r="AQ70" s="20">
        <v>1.4339646110626014</v>
      </c>
      <c r="AR70" s="18">
        <v>1.3102366271161412</v>
      </c>
      <c r="AS70" s="18">
        <v>1.2123566932801748</v>
      </c>
      <c r="AT70" s="18">
        <v>1.097296763915244</v>
      </c>
      <c r="AU70" s="18">
        <v>1.2819758231728344</v>
      </c>
      <c r="AV70" s="18" t="s">
        <v>2</v>
      </c>
      <c r="AW70" s="18" t="s">
        <v>2</v>
      </c>
      <c r="AX70" s="17">
        <v>0.59071962884729301</v>
      </c>
      <c r="AY70" s="17">
        <v>0.9367716953466223</v>
      </c>
    </row>
    <row r="71" spans="1:51">
      <c r="A71" s="10" t="s">
        <v>161</v>
      </c>
      <c r="B71" s="10" t="s">
        <v>181</v>
      </c>
      <c r="C71" s="6">
        <v>0.92805688615437854</v>
      </c>
      <c r="D71" s="11" t="s">
        <v>105</v>
      </c>
      <c r="E71" s="6" t="str">
        <f t="shared" si="0"/>
        <v>&lt;attr name="20_65_Internsal_process_height"&gt;0.928056886154379&lt;/attr&gt;</v>
      </c>
      <c r="F71" s="17">
        <v>0.7849990201139383</v>
      </c>
      <c r="G71" s="18">
        <v>1.5082812737345261</v>
      </c>
      <c r="H71" s="18">
        <v>2</v>
      </c>
      <c r="I71" s="18">
        <v>1.4503831490602876</v>
      </c>
      <c r="J71" s="18">
        <v>1.7272221497576579</v>
      </c>
      <c r="K71" s="18">
        <v>1.1534627492054457</v>
      </c>
      <c r="L71" s="18">
        <v>1.5027832776130314</v>
      </c>
      <c r="M71" s="18">
        <v>0.91044231723739244</v>
      </c>
      <c r="N71" s="20">
        <v>0.37400516500987507</v>
      </c>
      <c r="O71" s="20">
        <v>1.8416823523912849</v>
      </c>
      <c r="P71" s="20">
        <v>0.92853661816285749</v>
      </c>
      <c r="Q71" s="18">
        <v>1.1609442011892726</v>
      </c>
      <c r="R71" s="20" t="s">
        <v>2</v>
      </c>
      <c r="S71" s="18">
        <v>1.4472842386742435</v>
      </c>
      <c r="T71" s="18">
        <v>1.6577771809032134</v>
      </c>
      <c r="U71" s="20">
        <v>0.48578231546801653</v>
      </c>
      <c r="V71" s="18">
        <v>0.77081233538267357</v>
      </c>
      <c r="W71" s="18">
        <v>0.6611502181534239</v>
      </c>
      <c r="X71" s="18">
        <v>1.5027592977611237</v>
      </c>
      <c r="Y71" s="18">
        <v>1.8547509443906838</v>
      </c>
      <c r="Z71" s="18">
        <v>1.3360601362357816</v>
      </c>
      <c r="AA71" s="20">
        <v>0</v>
      </c>
      <c r="AB71" s="20">
        <v>0.49646882879621629</v>
      </c>
      <c r="AC71" s="18">
        <v>1.5245176160992782</v>
      </c>
      <c r="AD71" s="18">
        <v>1.0262848155876223</v>
      </c>
      <c r="AE71" s="18">
        <v>1.499450816224946</v>
      </c>
      <c r="AF71" s="18">
        <v>1.0202479027145013</v>
      </c>
      <c r="AG71" s="18">
        <v>1.7443477059998216</v>
      </c>
      <c r="AH71" s="18">
        <v>0.65474280653735473</v>
      </c>
      <c r="AI71" s="18">
        <v>1.1365403594697321</v>
      </c>
      <c r="AJ71" s="20">
        <v>0.80788060908511761</v>
      </c>
      <c r="AK71" s="18">
        <v>1.1799478270116694</v>
      </c>
      <c r="AL71" s="18">
        <v>0.80717965497728694</v>
      </c>
      <c r="AM71" s="18">
        <v>1.8915353036435816</v>
      </c>
      <c r="AN71" s="18">
        <v>1.0016517066916868</v>
      </c>
      <c r="AO71" s="18">
        <v>0.77325633023795393</v>
      </c>
      <c r="AP71" s="18">
        <v>1.2234049680878689</v>
      </c>
      <c r="AQ71" s="20">
        <v>0.54741301222756411</v>
      </c>
      <c r="AR71" s="18">
        <v>1.3149199723157139</v>
      </c>
      <c r="AS71" s="18">
        <v>0.55614825155781866</v>
      </c>
      <c r="AT71" s="18">
        <v>0.4965225601443779</v>
      </c>
      <c r="AU71" s="18">
        <v>6.9783275700553163E-2</v>
      </c>
      <c r="AV71" s="18" t="s">
        <v>2</v>
      </c>
      <c r="AW71" s="18" t="s">
        <v>2</v>
      </c>
      <c r="AX71" s="17" t="s">
        <v>2</v>
      </c>
      <c r="AY71" s="17" t="s">
        <v>2</v>
      </c>
    </row>
    <row r="72" spans="1:51">
      <c r="A72" s="10" t="s">
        <v>161</v>
      </c>
      <c r="B72" s="10" t="s">
        <v>182</v>
      </c>
      <c r="C72" s="6">
        <v>1.224483202490422</v>
      </c>
      <c r="D72" s="11" t="s">
        <v>105</v>
      </c>
      <c r="E72" s="6" t="str">
        <f t="shared" si="0"/>
        <v>&lt;attr name="21_66_Pmx_mx_process_length"&gt;1.22448320249042&lt;/attr&gt;</v>
      </c>
      <c r="F72" s="17">
        <v>1.6272419297298566</v>
      </c>
      <c r="G72" s="18" t="s">
        <v>2</v>
      </c>
      <c r="H72" s="18">
        <v>0.88805803699723007</v>
      </c>
      <c r="I72" s="18">
        <v>1.4249260400752828</v>
      </c>
      <c r="J72" s="18">
        <v>1.8719558017379856</v>
      </c>
      <c r="K72" s="18">
        <v>0</v>
      </c>
      <c r="L72" s="18">
        <v>0.73160177954148975</v>
      </c>
      <c r="M72" s="18">
        <v>1.6046126090790769</v>
      </c>
      <c r="N72" s="20">
        <v>0.92368109175793722</v>
      </c>
      <c r="O72" s="20">
        <v>0.9906454710197159</v>
      </c>
      <c r="P72" s="20">
        <v>0.58420241265168649</v>
      </c>
      <c r="Q72" s="18">
        <v>0.69470586921523392</v>
      </c>
      <c r="R72" s="20">
        <v>0.9895828296117184</v>
      </c>
      <c r="S72" s="18">
        <v>0.90113143864366352</v>
      </c>
      <c r="T72" s="18">
        <v>1.379739214792356</v>
      </c>
      <c r="U72" s="20">
        <v>0.93279736823067472</v>
      </c>
      <c r="V72" s="18">
        <v>1.2673117889953474</v>
      </c>
      <c r="W72" s="18">
        <v>1.0618012768017071</v>
      </c>
      <c r="X72" s="18">
        <v>1.4419847849245926</v>
      </c>
      <c r="Y72" s="18">
        <v>1.2977833896593771</v>
      </c>
      <c r="Z72" s="18">
        <v>1.4748763100161262</v>
      </c>
      <c r="AA72" s="20">
        <v>1.0123283101023433</v>
      </c>
      <c r="AB72" s="20">
        <v>1.1188947779616296</v>
      </c>
      <c r="AC72" s="18">
        <v>1.3139619575310078</v>
      </c>
      <c r="AD72" s="18">
        <v>0.89258659308987842</v>
      </c>
      <c r="AE72" s="18">
        <v>1.2389717838455279</v>
      </c>
      <c r="AF72" s="18">
        <v>0.91001908038043666</v>
      </c>
      <c r="AG72" s="18">
        <v>1.4191351555446454</v>
      </c>
      <c r="AH72" s="18">
        <v>1.3338212432720178</v>
      </c>
      <c r="AI72" s="18">
        <v>1.2793055416640819</v>
      </c>
      <c r="AJ72" s="20">
        <v>1.7285488351001435</v>
      </c>
      <c r="AK72" s="18">
        <v>1.3236290361737142</v>
      </c>
      <c r="AL72" s="18">
        <v>1.6966830601692657</v>
      </c>
      <c r="AM72" s="18">
        <v>2</v>
      </c>
      <c r="AN72" s="18">
        <v>1.3213974904368475</v>
      </c>
      <c r="AO72" s="18">
        <v>1.5106162129396079</v>
      </c>
      <c r="AP72" s="18">
        <v>0.90649736730906405</v>
      </c>
      <c r="AQ72" s="20">
        <v>1.8757122220595939</v>
      </c>
      <c r="AR72" s="18">
        <v>1.1792446670078787</v>
      </c>
      <c r="AS72" s="18">
        <v>1.1531261634472589</v>
      </c>
      <c r="AT72" s="18">
        <v>0.6092208562758672</v>
      </c>
      <c r="AU72" s="18">
        <v>0.37206860331702518</v>
      </c>
      <c r="AV72" s="18">
        <v>1.5283977831838031</v>
      </c>
      <c r="AW72" s="18" t="s">
        <v>2</v>
      </c>
      <c r="AX72" s="17">
        <v>1.7633235238454896</v>
      </c>
      <c r="AY72" s="17" t="s">
        <v>2</v>
      </c>
    </row>
    <row r="73" spans="1:51">
      <c r="A73" s="10" t="s">
        <v>161</v>
      </c>
      <c r="B73" s="10" t="s">
        <v>183</v>
      </c>
      <c r="C73" s="6" t="s">
        <v>2</v>
      </c>
      <c r="D73" s="11" t="s">
        <v>105</v>
      </c>
      <c r="E73" s="6" t="str">
        <f t="shared" si="0"/>
        <v>&lt;attr name="22_67_Pmx_teeth_left"&gt;?&lt;/attr&gt;</v>
      </c>
      <c r="F73" s="17">
        <v>2</v>
      </c>
      <c r="G73" s="18">
        <v>2</v>
      </c>
      <c r="H73" s="18">
        <v>1.1263415892526638</v>
      </c>
      <c r="I73" s="18">
        <v>1.1263415892526638</v>
      </c>
      <c r="J73" s="18">
        <v>1.1263415892526638</v>
      </c>
      <c r="K73" s="18">
        <v>0</v>
      </c>
      <c r="L73" s="18">
        <v>1.1263415892526638</v>
      </c>
      <c r="M73" s="18">
        <v>1.1263415892526638</v>
      </c>
      <c r="N73" s="20">
        <v>0</v>
      </c>
      <c r="O73" s="20">
        <v>1.1263415892526638</v>
      </c>
      <c r="P73" s="20">
        <v>1.1263415892526638</v>
      </c>
      <c r="Q73" s="18">
        <v>1.1263415892526638</v>
      </c>
      <c r="R73" s="20">
        <v>0</v>
      </c>
      <c r="S73" s="18">
        <v>2</v>
      </c>
      <c r="T73" s="18">
        <v>1.1263415892526638</v>
      </c>
      <c r="U73" s="20">
        <v>1.1263415892526638</v>
      </c>
      <c r="V73" s="18">
        <v>1.1263415892526638</v>
      </c>
      <c r="W73" s="18">
        <v>1.1263415892526638</v>
      </c>
      <c r="X73" s="18">
        <v>1.1263415892526638</v>
      </c>
      <c r="Y73" s="18">
        <v>1.1263415892526638</v>
      </c>
      <c r="Z73" s="18">
        <v>1.1263415892526638</v>
      </c>
      <c r="AA73" s="20">
        <v>1.1263415892526638</v>
      </c>
      <c r="AB73" s="20">
        <v>1.1263415892526638</v>
      </c>
      <c r="AC73" s="18">
        <v>1.1263415892526638</v>
      </c>
      <c r="AD73" s="18">
        <v>1.1263415892526638</v>
      </c>
      <c r="AE73" s="18">
        <v>1.1263415892526638</v>
      </c>
      <c r="AF73" s="18">
        <v>1.1263415892526638</v>
      </c>
      <c r="AG73" s="18">
        <v>2</v>
      </c>
      <c r="AH73" s="18">
        <v>1.1263415892526638</v>
      </c>
      <c r="AI73" s="18">
        <v>1.1263415892526638</v>
      </c>
      <c r="AJ73" s="20">
        <v>1.1263415892526638</v>
      </c>
      <c r="AK73" s="18">
        <v>1.1263415892526638</v>
      </c>
      <c r="AL73" s="18">
        <v>1.1263415892526638</v>
      </c>
      <c r="AM73" s="18">
        <v>1.1263415892526638</v>
      </c>
      <c r="AN73" s="18">
        <v>2</v>
      </c>
      <c r="AO73" s="18">
        <v>0</v>
      </c>
      <c r="AP73" s="18">
        <v>1.1263415892526638</v>
      </c>
      <c r="AQ73" s="20">
        <v>1.1263415892526638</v>
      </c>
      <c r="AR73" s="18">
        <v>1.1263415892526638</v>
      </c>
      <c r="AS73" s="18">
        <v>1.1263415892526638</v>
      </c>
      <c r="AT73" s="18">
        <v>0</v>
      </c>
      <c r="AU73" s="18">
        <v>1.1263415892526638</v>
      </c>
      <c r="AV73" s="18">
        <v>1.1263415892526638</v>
      </c>
      <c r="AW73" s="18" t="s">
        <v>2</v>
      </c>
      <c r="AX73" s="17">
        <v>1.1263415892526665</v>
      </c>
      <c r="AY73" s="17" t="s">
        <v>2</v>
      </c>
    </row>
    <row r="74" spans="1:51">
      <c r="A74" s="10" t="s">
        <v>161</v>
      </c>
      <c r="B74" s="10" t="s">
        <v>184</v>
      </c>
      <c r="C74" s="6">
        <v>1.1263415892526638</v>
      </c>
      <c r="D74" s="11" t="s">
        <v>105</v>
      </c>
      <c r="E74" s="6" t="str">
        <f t="shared" si="0"/>
        <v>&lt;attr name="23_68_Pmx_teeth_right"&gt;1.12634158925266&lt;/attr&gt;</v>
      </c>
      <c r="F74" s="17">
        <v>1.1263415892526638</v>
      </c>
      <c r="G74" s="18">
        <v>1.1263415892526638</v>
      </c>
      <c r="H74" s="18">
        <v>1.1263415892526638</v>
      </c>
      <c r="I74" s="18">
        <v>1.1263415892526638</v>
      </c>
      <c r="J74" s="18">
        <v>1.1263415892526638</v>
      </c>
      <c r="K74" s="18">
        <v>1.1263415892526638</v>
      </c>
      <c r="L74" s="18">
        <v>1.1263415892526638</v>
      </c>
      <c r="M74" s="18">
        <v>1.1263415892526638</v>
      </c>
      <c r="N74" s="20">
        <v>1.1263415892526638</v>
      </c>
      <c r="O74" s="20">
        <v>1.1263415892526638</v>
      </c>
      <c r="P74" s="20">
        <v>0</v>
      </c>
      <c r="Q74" s="18">
        <v>1.1263415892526638</v>
      </c>
      <c r="R74" s="20">
        <v>1.1263415892526638</v>
      </c>
      <c r="S74" s="18">
        <v>2</v>
      </c>
      <c r="T74" s="18">
        <v>1.1263415892526638</v>
      </c>
      <c r="U74" s="20">
        <v>1.1263415892526638</v>
      </c>
      <c r="V74" s="18" t="s">
        <v>2</v>
      </c>
      <c r="W74" s="18">
        <v>0</v>
      </c>
      <c r="X74" s="18">
        <v>1.1263415892526638</v>
      </c>
      <c r="Y74" s="18">
        <v>1.1263415892526638</v>
      </c>
      <c r="Z74" s="18">
        <v>1.1263415892526638</v>
      </c>
      <c r="AA74" s="20">
        <v>1.1263415892526638</v>
      </c>
      <c r="AB74" s="20">
        <v>1.1263415892526638</v>
      </c>
      <c r="AC74" s="18">
        <v>1.1263415892526638</v>
      </c>
      <c r="AD74" s="18">
        <v>1.1263415892526638</v>
      </c>
      <c r="AE74" s="18">
        <v>1.1263415892526638</v>
      </c>
      <c r="AF74" s="18">
        <v>0</v>
      </c>
      <c r="AG74" s="18">
        <v>2</v>
      </c>
      <c r="AH74" s="18">
        <v>1.1263415892526638</v>
      </c>
      <c r="AI74" s="18">
        <v>1.1263415892526638</v>
      </c>
      <c r="AJ74" s="20">
        <v>1.1263415892526638</v>
      </c>
      <c r="AK74" s="18">
        <v>1.1263415892526638</v>
      </c>
      <c r="AL74" s="18">
        <v>1.1263415892526638</v>
      </c>
      <c r="AM74" s="18">
        <v>2</v>
      </c>
      <c r="AN74" s="18">
        <v>1.1263415892526638</v>
      </c>
      <c r="AO74" s="18">
        <v>0</v>
      </c>
      <c r="AP74" s="18">
        <v>0</v>
      </c>
      <c r="AQ74" s="20">
        <v>0</v>
      </c>
      <c r="AR74" s="18">
        <v>0</v>
      </c>
      <c r="AS74" s="18">
        <v>0</v>
      </c>
      <c r="AT74" s="18">
        <v>0</v>
      </c>
      <c r="AU74" s="18">
        <v>0</v>
      </c>
      <c r="AV74" s="18" t="s">
        <v>2</v>
      </c>
      <c r="AW74" s="18" t="s">
        <v>2</v>
      </c>
      <c r="AX74" s="17" t="s">
        <v>2</v>
      </c>
      <c r="AY74" s="17" t="s">
        <v>2</v>
      </c>
    </row>
    <row r="75" spans="1:51">
      <c r="A75" s="10" t="s">
        <v>161</v>
      </c>
      <c r="B75" s="10" t="s">
        <v>185</v>
      </c>
      <c r="C75" s="6" t="s">
        <v>2</v>
      </c>
      <c r="D75" s="11" t="s">
        <v>105</v>
      </c>
      <c r="E75" s="6" t="str">
        <f t="shared" si="0"/>
        <v>&lt;attr name="24_69_Pmx_Nasal_process_post_angle"&gt;?&lt;/attr&gt;</v>
      </c>
      <c r="F75" s="17">
        <v>1.2964694611844356</v>
      </c>
      <c r="G75" s="18">
        <v>1.1765685665800991</v>
      </c>
      <c r="H75" s="18">
        <v>2</v>
      </c>
      <c r="I75" s="18">
        <v>1.263959196377954</v>
      </c>
      <c r="J75" s="18">
        <v>1.7158105608344834</v>
      </c>
      <c r="K75" s="18">
        <v>0.8419489323747108</v>
      </c>
      <c r="L75" s="18">
        <v>1.0728347840585462</v>
      </c>
      <c r="M75" s="18">
        <v>1.4906726868563582</v>
      </c>
      <c r="N75" s="20">
        <v>1.005763106448857</v>
      </c>
      <c r="O75" s="20">
        <v>1.1723305326710862</v>
      </c>
      <c r="P75" s="20">
        <v>1.1976524600341936</v>
      </c>
      <c r="Q75" s="18">
        <v>1.0283193051318675</v>
      </c>
      <c r="R75" s="20">
        <v>0.37580845325390183</v>
      </c>
      <c r="S75" s="18">
        <v>1.729447999081599</v>
      </c>
      <c r="T75" s="18">
        <v>1.1638330184953045</v>
      </c>
      <c r="U75" s="20">
        <v>1.2598657583291273</v>
      </c>
      <c r="V75" s="18">
        <v>1.4944080627293514</v>
      </c>
      <c r="W75" s="18">
        <v>1.0102905300657465</v>
      </c>
      <c r="X75" s="18" t="s">
        <v>2</v>
      </c>
      <c r="Y75" s="18">
        <v>1.3798651309402541</v>
      </c>
      <c r="Z75" s="18">
        <v>1.185023307953057</v>
      </c>
      <c r="AA75" s="20">
        <v>1.2924285452182227</v>
      </c>
      <c r="AB75" s="20">
        <v>0.58239563812230022</v>
      </c>
      <c r="AC75" s="18">
        <v>1.5277795514597263</v>
      </c>
      <c r="AD75" s="18">
        <v>1.6039692616747718</v>
      </c>
      <c r="AE75" s="18">
        <v>1.3404969774044608</v>
      </c>
      <c r="AF75" s="18">
        <v>1.719226846869536</v>
      </c>
      <c r="AG75" s="18">
        <v>1.8228975131711065</v>
      </c>
      <c r="AH75" s="18">
        <v>1.6570135485746</v>
      </c>
      <c r="AI75" s="18">
        <v>1.3404969774044608</v>
      </c>
      <c r="AJ75" s="20">
        <v>1.2721261745657648</v>
      </c>
      <c r="AK75" s="18">
        <v>1.6709720915620934</v>
      </c>
      <c r="AL75" s="18">
        <v>1.4981379088062834</v>
      </c>
      <c r="AM75" s="18">
        <v>1.2924285452182227</v>
      </c>
      <c r="AN75" s="18">
        <v>1.4339671298134919</v>
      </c>
      <c r="AO75" s="18">
        <v>0.65634884638928903</v>
      </c>
      <c r="AP75" s="18">
        <v>1.3759558818009134</v>
      </c>
      <c r="AQ75" s="20">
        <v>1.4681433811682467</v>
      </c>
      <c r="AR75" s="18">
        <v>0</v>
      </c>
      <c r="AS75" s="18">
        <v>1.3205797941193425</v>
      </c>
      <c r="AT75" s="18">
        <v>1.2802667650559427</v>
      </c>
      <c r="AU75" s="18">
        <v>1.1595734898986081</v>
      </c>
      <c r="AV75" s="18">
        <v>0.81765259592821604</v>
      </c>
      <c r="AW75" s="18" t="s">
        <v>2</v>
      </c>
      <c r="AX75" s="17">
        <v>0.17607883648173767</v>
      </c>
      <c r="AY75" s="17" t="s">
        <v>2</v>
      </c>
    </row>
    <row r="76" spans="1:51">
      <c r="A76" s="10" t="s">
        <v>161</v>
      </c>
      <c r="B76" s="10" t="s">
        <v>186</v>
      </c>
      <c r="C76" s="6" t="s">
        <v>2</v>
      </c>
      <c r="D76" s="11" t="s">
        <v>105</v>
      </c>
      <c r="E76" s="6" t="str">
        <f t="shared" si="0"/>
        <v>&lt;attr name="25_70_Pmx_Max_process_post_angle"&gt;?&lt;/attr&gt;</v>
      </c>
      <c r="F76" s="17">
        <v>1.2212025366476396</v>
      </c>
      <c r="G76" s="18">
        <v>0</v>
      </c>
      <c r="H76" s="18">
        <v>1.6704524382877173</v>
      </c>
      <c r="I76" s="18">
        <v>1.3743540113280523</v>
      </c>
      <c r="J76" s="18">
        <v>1.3541367212989823</v>
      </c>
      <c r="K76" s="18">
        <v>0.58201179262911085</v>
      </c>
      <c r="L76" s="18">
        <v>1.5634096506038697</v>
      </c>
      <c r="M76" s="18">
        <v>1.8136939644689858</v>
      </c>
      <c r="N76" s="20">
        <v>2</v>
      </c>
      <c r="O76" s="20">
        <v>0.5019253397990433</v>
      </c>
      <c r="P76" s="20">
        <v>0.24374752726859505</v>
      </c>
      <c r="Q76" s="18">
        <v>1.3844396239661618</v>
      </c>
      <c r="R76" s="20">
        <v>0.53636642638329335</v>
      </c>
      <c r="S76" s="18">
        <v>1.3033225893579861</v>
      </c>
      <c r="T76" s="18">
        <v>1.293112941465909</v>
      </c>
      <c r="U76" s="20">
        <v>0.27955017271192784</v>
      </c>
      <c r="V76" s="18">
        <v>1.7947726563832718</v>
      </c>
      <c r="W76" s="18">
        <v>1.2521166714997138</v>
      </c>
      <c r="X76" s="18" t="s">
        <v>2</v>
      </c>
      <c r="Y76" s="18">
        <v>0.87129661902979993</v>
      </c>
      <c r="Z76" s="18">
        <v>1.293112941465909</v>
      </c>
      <c r="AA76" s="20">
        <v>1.3440049502327491</v>
      </c>
      <c r="AB76" s="20">
        <v>1.4943821212379687</v>
      </c>
      <c r="AC76" s="18">
        <v>1.3236949201969559</v>
      </c>
      <c r="AD76" s="18">
        <v>1.708953268695464</v>
      </c>
      <c r="AE76" s="18">
        <v>1.2726464394573747</v>
      </c>
      <c r="AF76" s="18">
        <v>1.3033225893579861</v>
      </c>
      <c r="AG76" s="18">
        <v>1.9446548909988919</v>
      </c>
      <c r="AH76" s="18">
        <v>1.2521166714997138</v>
      </c>
      <c r="AI76" s="18">
        <v>1.210865764684125</v>
      </c>
      <c r="AJ76" s="20">
        <v>1.293112941465909</v>
      </c>
      <c r="AK76" s="18">
        <v>1.2212025366476396</v>
      </c>
      <c r="AL76" s="18">
        <v>0.95783041190615903</v>
      </c>
      <c r="AM76" s="18">
        <v>1.4446337639355031</v>
      </c>
      <c r="AN76" s="18">
        <v>0.92551222333495642</v>
      </c>
      <c r="AO76" s="18">
        <v>0</v>
      </c>
      <c r="AP76" s="18">
        <v>1.3844396239661618</v>
      </c>
      <c r="AQ76" s="20">
        <v>1.0219987820658984</v>
      </c>
      <c r="AR76" s="18">
        <v>0.94707514697126938</v>
      </c>
      <c r="AS76" s="18">
        <v>0.68358109902573161</v>
      </c>
      <c r="AT76" s="18">
        <v>1.1485049811935388</v>
      </c>
      <c r="AU76" s="18">
        <v>0.47886498799898286</v>
      </c>
      <c r="AV76" s="18">
        <v>1.293112941465909</v>
      </c>
      <c r="AW76" s="18" t="s">
        <v>2</v>
      </c>
      <c r="AX76" s="17" t="s">
        <v>2</v>
      </c>
      <c r="AY76" s="17" t="s">
        <v>2</v>
      </c>
    </row>
    <row r="77" spans="1:51">
      <c r="A77" s="10" t="s">
        <v>161</v>
      </c>
      <c r="B77" s="10" t="s">
        <v>187</v>
      </c>
      <c r="C77" s="6">
        <v>0.13208895366852236</v>
      </c>
      <c r="D77" s="11" t="s">
        <v>105</v>
      </c>
      <c r="E77" s="6" t="str">
        <f t="shared" si="0"/>
        <v>&lt;attr name="26_75_F_anteropost_length"&gt;0.132088953668522&lt;/attr&gt;</v>
      </c>
      <c r="F77" s="17">
        <v>1.215775065181943</v>
      </c>
      <c r="G77" s="18">
        <v>1.5765180407785411</v>
      </c>
      <c r="H77" s="18">
        <v>0.31763206199010802</v>
      </c>
      <c r="I77" s="18">
        <v>1.6360561168376033</v>
      </c>
      <c r="J77" s="18">
        <v>1.090755769518035</v>
      </c>
      <c r="K77" s="18">
        <v>1.6106669272743239</v>
      </c>
      <c r="L77" s="18">
        <v>1.1490867581796089</v>
      </c>
      <c r="M77" s="18">
        <v>0.77993201024956071</v>
      </c>
      <c r="N77" s="20">
        <v>1.1282559651545856</v>
      </c>
      <c r="O77" s="20">
        <v>1.4447342760822353</v>
      </c>
      <c r="P77" s="20">
        <v>1.454885662315923</v>
      </c>
      <c r="Q77" s="18">
        <v>1.1462351147997552</v>
      </c>
      <c r="R77" s="20">
        <v>3.4936902838103176E-2</v>
      </c>
      <c r="S77" s="18">
        <v>0.94118804614133511</v>
      </c>
      <c r="T77" s="18">
        <v>0.61546666865036848</v>
      </c>
      <c r="U77" s="20">
        <v>1.7170578615018999</v>
      </c>
      <c r="V77" s="18">
        <v>0.3705438841551067</v>
      </c>
      <c r="W77" s="18">
        <v>1.3350408529928359</v>
      </c>
      <c r="X77" s="18">
        <v>0.99181888634597792</v>
      </c>
      <c r="Y77" s="18">
        <v>1.6354730373834778</v>
      </c>
      <c r="Z77" s="18">
        <v>1.3295232217411519</v>
      </c>
      <c r="AA77" s="20">
        <v>1.4183771917771166</v>
      </c>
      <c r="AB77" s="20">
        <v>1.6399735212296258</v>
      </c>
      <c r="AC77" s="18">
        <v>1.6937871148587431</v>
      </c>
      <c r="AD77" s="18">
        <v>1.1965201796124272</v>
      </c>
      <c r="AE77" s="18">
        <v>1.3338521100696323</v>
      </c>
      <c r="AF77" s="18">
        <v>0.87947050738762711</v>
      </c>
      <c r="AG77" s="18">
        <v>1.5551855055616051</v>
      </c>
      <c r="AH77" s="18">
        <v>1.5338265024353364</v>
      </c>
      <c r="AI77" s="18">
        <v>1.3271089929397319</v>
      </c>
      <c r="AJ77" s="20">
        <v>2</v>
      </c>
      <c r="AK77" s="18">
        <v>1.4341261355575718</v>
      </c>
      <c r="AL77" s="18">
        <v>1.6375082947872697</v>
      </c>
      <c r="AM77" s="18">
        <v>1.2450101615128584</v>
      </c>
      <c r="AN77" s="18">
        <v>1.2290400128533223</v>
      </c>
      <c r="AO77" s="18">
        <v>1.5039462336816087</v>
      </c>
      <c r="AP77" s="18">
        <v>1.0185521437283236</v>
      </c>
      <c r="AQ77" s="20">
        <v>0.72280897022692714</v>
      </c>
      <c r="AR77" s="18">
        <v>0.57673655449199523</v>
      </c>
      <c r="AS77" s="18">
        <v>1.1470537510603291</v>
      </c>
      <c r="AT77" s="18">
        <v>0.12842258957777503</v>
      </c>
      <c r="AU77" s="18">
        <v>0.89464911481322618</v>
      </c>
      <c r="AV77" s="18">
        <v>1.597628517930944</v>
      </c>
      <c r="AW77" s="18" t="s">
        <v>2</v>
      </c>
      <c r="AX77" s="17" t="s">
        <v>2</v>
      </c>
      <c r="AY77" s="17" t="s">
        <v>2</v>
      </c>
    </row>
    <row r="78" spans="1:51">
      <c r="A78" s="10" t="s">
        <v>161</v>
      </c>
      <c r="B78" s="10" t="s">
        <v>188</v>
      </c>
      <c r="C78" s="6">
        <v>1.9301939988193206</v>
      </c>
      <c r="D78" s="11" t="s">
        <v>105</v>
      </c>
      <c r="E78" s="6" t="str">
        <f t="shared" si="0"/>
        <v>&lt;attr name="27_76_F_frontoparietal_width"&gt;1.93019399881932&lt;/attr&gt;</v>
      </c>
      <c r="F78" s="17">
        <v>1.0026472349412183</v>
      </c>
      <c r="G78" s="18">
        <v>0.86527447358292298</v>
      </c>
      <c r="H78" s="18">
        <v>1.7024325962741147</v>
      </c>
      <c r="I78" s="18">
        <v>1.1360947848688077</v>
      </c>
      <c r="J78" s="18">
        <v>1.5845739671631993</v>
      </c>
      <c r="K78" s="18">
        <v>0</v>
      </c>
      <c r="L78" s="18">
        <v>0.65927683597156417</v>
      </c>
      <c r="M78" s="18">
        <v>1.5649480669672382</v>
      </c>
      <c r="N78" s="20">
        <v>0.81013297368528636</v>
      </c>
      <c r="O78" s="20">
        <v>0.20439093460145114</v>
      </c>
      <c r="P78" s="20">
        <v>0.32075569970021706</v>
      </c>
      <c r="Q78" s="18">
        <v>0.38552003103652127</v>
      </c>
      <c r="R78" s="20">
        <v>0.38593094878608047</v>
      </c>
      <c r="S78" s="18">
        <v>1.3544515597143827</v>
      </c>
      <c r="T78" s="18">
        <v>0.75143211994739056</v>
      </c>
      <c r="U78" s="20">
        <v>0.89571141419128397</v>
      </c>
      <c r="V78" s="18">
        <v>0.88575244902577221</v>
      </c>
      <c r="W78" s="18">
        <v>0.55482136530046866</v>
      </c>
      <c r="X78" s="18">
        <v>2.2845893634259481E-2</v>
      </c>
      <c r="Y78" s="18">
        <v>1.2064264883614317</v>
      </c>
      <c r="Z78" s="18">
        <v>0.79750792361230605</v>
      </c>
      <c r="AA78" s="20">
        <v>0.74703088846752941</v>
      </c>
      <c r="AB78" s="20">
        <v>0.62685586339932642</v>
      </c>
      <c r="AC78" s="18">
        <v>0.64470108668267168</v>
      </c>
      <c r="AD78" s="18">
        <v>0.97714229682592857</v>
      </c>
      <c r="AE78" s="18">
        <v>0.72385063223590396</v>
      </c>
      <c r="AF78" s="18">
        <v>0.65647253038932363</v>
      </c>
      <c r="AG78" s="18">
        <v>1.167120021867291</v>
      </c>
      <c r="AH78" s="18">
        <v>0.73586890829941753</v>
      </c>
      <c r="AI78" s="18">
        <v>0.67792327396363206</v>
      </c>
      <c r="AJ78" s="20">
        <v>0.62315080173445225</v>
      </c>
      <c r="AK78" s="18">
        <v>0.75313054883849329</v>
      </c>
      <c r="AL78" s="18">
        <v>0.4574235999504867</v>
      </c>
      <c r="AM78" s="18">
        <v>0.59946584338468334</v>
      </c>
      <c r="AN78" s="18">
        <v>0.83177893399301384</v>
      </c>
      <c r="AO78" s="18">
        <v>0.54595831166923081</v>
      </c>
      <c r="AP78" s="18">
        <v>1.6959473925852449</v>
      </c>
      <c r="AQ78" s="20">
        <v>1.4353575408508383</v>
      </c>
      <c r="AR78" s="18">
        <v>1.4555723574827946</v>
      </c>
      <c r="AS78" s="18">
        <v>1.469663801796069</v>
      </c>
      <c r="AT78" s="18">
        <v>1.6991412950280496</v>
      </c>
      <c r="AU78" s="18">
        <v>1.2493586616630978</v>
      </c>
      <c r="AV78" s="18">
        <v>0.89668956605636996</v>
      </c>
      <c r="AW78" s="18" t="s">
        <v>2</v>
      </c>
      <c r="AX78" s="17" t="s">
        <v>2</v>
      </c>
      <c r="AY78" s="17" t="s">
        <v>2</v>
      </c>
    </row>
    <row r="79" spans="1:51">
      <c r="A79" s="10" t="s">
        <v>161</v>
      </c>
      <c r="B79" s="10" t="s">
        <v>189</v>
      </c>
      <c r="C79" s="6">
        <v>1.821707487316683</v>
      </c>
      <c r="D79" s="11" t="s">
        <v>105</v>
      </c>
      <c r="E79" s="6" t="str">
        <f t="shared" si="0"/>
        <v>&lt;attr name="28_77_F_interorbital_width"&gt;1.82170748731668&lt;/attr&gt;</v>
      </c>
      <c r="F79" s="17">
        <v>0.80861901624924226</v>
      </c>
      <c r="G79" s="18">
        <v>0.66647133442715867</v>
      </c>
      <c r="H79" s="18">
        <v>2</v>
      </c>
      <c r="I79" s="18">
        <v>0.82968766401015703</v>
      </c>
      <c r="J79" s="18">
        <v>1.0652842198302186</v>
      </c>
      <c r="K79" s="18">
        <v>1.2719546071752623</v>
      </c>
      <c r="L79" s="18">
        <v>1.4197586872790982</v>
      </c>
      <c r="M79" s="18">
        <v>0.72775419899132232</v>
      </c>
      <c r="N79" s="20">
        <v>0.87926314236420955</v>
      </c>
      <c r="O79" s="20">
        <v>1.4091745394176636</v>
      </c>
      <c r="P79" s="20">
        <v>1.2503655008635037</v>
      </c>
      <c r="Q79" s="18">
        <v>1.514189784430729</v>
      </c>
      <c r="R79" s="20">
        <v>1.0378488901559237</v>
      </c>
      <c r="S79" s="18">
        <v>0.5591487157578644</v>
      </c>
      <c r="T79" s="18">
        <v>0.37642573021173031</v>
      </c>
      <c r="U79" s="20">
        <v>1.2683965159319608</v>
      </c>
      <c r="V79" s="18">
        <v>0.62240782346179691</v>
      </c>
      <c r="W79" s="18">
        <v>0.69059320604308805</v>
      </c>
      <c r="X79" s="18">
        <v>0.26554735954943781</v>
      </c>
      <c r="Y79" s="18">
        <v>1.0141249738849658</v>
      </c>
      <c r="Z79" s="18">
        <v>0.82175754747760466</v>
      </c>
      <c r="AA79" s="20">
        <v>0.64131634738806531</v>
      </c>
      <c r="AB79" s="20">
        <v>0.92513715523748974</v>
      </c>
      <c r="AC79" s="18">
        <v>1.1388338939249143</v>
      </c>
      <c r="AD79" s="18">
        <v>0.67681097576579996</v>
      </c>
      <c r="AE79" s="18">
        <v>0.95938990529172008</v>
      </c>
      <c r="AF79" s="18">
        <v>0.34648973242695957</v>
      </c>
      <c r="AG79" s="18">
        <v>1.024425699519655</v>
      </c>
      <c r="AH79" s="18">
        <v>0.61626567748148353</v>
      </c>
      <c r="AI79" s="18">
        <v>0.44937012339889987</v>
      </c>
      <c r="AJ79" s="20">
        <v>1.3846427891069732</v>
      </c>
      <c r="AK79" s="18">
        <v>0</v>
      </c>
      <c r="AL79" s="18">
        <v>0.20084058080956613</v>
      </c>
      <c r="AM79" s="18">
        <v>0.89186677412928084</v>
      </c>
      <c r="AN79" s="18">
        <v>1.8333721882285114</v>
      </c>
      <c r="AO79" s="18">
        <v>0.77427512927074382</v>
      </c>
      <c r="AP79" s="18">
        <v>0.64303352520403068</v>
      </c>
      <c r="AQ79" s="20">
        <v>0.39597366162870329</v>
      </c>
      <c r="AR79" s="18">
        <v>0.41100282840513158</v>
      </c>
      <c r="AS79" s="18">
        <v>0.2962233928863483</v>
      </c>
      <c r="AT79" s="18">
        <v>0.74148470409292133</v>
      </c>
      <c r="AU79" s="18">
        <v>0.33877907136178975</v>
      </c>
      <c r="AV79" s="18">
        <v>0.97742473240234418</v>
      </c>
      <c r="AW79" s="18" t="s">
        <v>2</v>
      </c>
      <c r="AX79" s="17" t="s">
        <v>2</v>
      </c>
      <c r="AY79" s="17" t="s">
        <v>2</v>
      </c>
    </row>
    <row r="80" spans="1:51">
      <c r="A80" s="10" t="s">
        <v>161</v>
      </c>
      <c r="B80" s="10" t="s">
        <v>190</v>
      </c>
      <c r="C80" s="6">
        <v>1.2010330415948816</v>
      </c>
      <c r="D80" s="11" t="s">
        <v>105</v>
      </c>
      <c r="E80" s="6" t="str">
        <f t="shared" si="0"/>
        <v>&lt;attr name="29_78_F_antorbital_width"&gt;1.20103304159488&lt;/attr&gt;</v>
      </c>
      <c r="F80" s="17">
        <v>1.5558699170438446</v>
      </c>
      <c r="G80" s="18">
        <v>1.6173201593067281</v>
      </c>
      <c r="H80" s="18">
        <v>1.2030188552074141</v>
      </c>
      <c r="I80" s="18">
        <v>1.7550142446941668</v>
      </c>
      <c r="J80" s="18">
        <v>1.2461938492868381</v>
      </c>
      <c r="K80" s="18">
        <v>0.96779303550957874</v>
      </c>
      <c r="L80" s="18">
        <v>1.7344131304217647</v>
      </c>
      <c r="M80" s="18">
        <v>9.1427251891408171E-2</v>
      </c>
      <c r="N80" s="20">
        <v>0.84007645752984428</v>
      </c>
      <c r="O80" s="20">
        <v>1.2832112586312532</v>
      </c>
      <c r="P80" s="20">
        <v>1.3921801092194424</v>
      </c>
      <c r="Q80" s="18">
        <v>2</v>
      </c>
      <c r="R80" s="20">
        <v>0.59819913863615726</v>
      </c>
      <c r="S80" s="18">
        <v>1.4589200968966152</v>
      </c>
      <c r="T80" s="18">
        <v>0.76109516862913584</v>
      </c>
      <c r="U80" s="20">
        <v>1.2073958831821014</v>
      </c>
      <c r="V80" s="18">
        <v>1.3112785664544668</v>
      </c>
      <c r="W80" s="18">
        <v>1.5773425166452419</v>
      </c>
      <c r="X80" s="18">
        <v>0.95104390163256503</v>
      </c>
      <c r="Y80" s="18">
        <v>1.7239146471137989</v>
      </c>
      <c r="Z80" s="18">
        <v>1.519774055252914</v>
      </c>
      <c r="AA80" s="20">
        <v>1.4650678815038165</v>
      </c>
      <c r="AB80" s="20">
        <v>0.70435486531720226</v>
      </c>
      <c r="AC80" s="18">
        <v>1.241628627695393</v>
      </c>
      <c r="AD80" s="18">
        <v>1.630738716245036</v>
      </c>
      <c r="AE80" s="18">
        <v>0.72054582581199944</v>
      </c>
      <c r="AF80" s="18">
        <v>1.1817537170242871</v>
      </c>
      <c r="AG80" s="18">
        <v>1.5256281304755979</v>
      </c>
      <c r="AH80" s="18">
        <v>1.1237198978408247</v>
      </c>
      <c r="AI80" s="18">
        <v>1.6764575772611143</v>
      </c>
      <c r="AJ80" s="20">
        <v>1.3971941625148006</v>
      </c>
      <c r="AK80" s="18">
        <v>0.93760159827800837</v>
      </c>
      <c r="AL80" s="18">
        <v>1.894432967788336</v>
      </c>
      <c r="AM80" s="18">
        <v>1.4828347278129408</v>
      </c>
      <c r="AN80" s="18">
        <v>1.5365785041051117</v>
      </c>
      <c r="AO80" s="18">
        <v>0.81382907079819633</v>
      </c>
      <c r="AP80" s="18">
        <v>0.3709260683279183</v>
      </c>
      <c r="AQ80" s="20">
        <v>0</v>
      </c>
      <c r="AR80" s="18">
        <v>0.84088484080718173</v>
      </c>
      <c r="AS80" s="18">
        <v>0.88489833211048341</v>
      </c>
      <c r="AT80" s="18">
        <v>1.4784754633023851</v>
      </c>
      <c r="AU80" s="18">
        <v>3.8567612107974159E-2</v>
      </c>
      <c r="AV80" s="18">
        <v>1.7899839665977626</v>
      </c>
      <c r="AW80" s="18" t="s">
        <v>2</v>
      </c>
      <c r="AX80" s="17" t="s">
        <v>2</v>
      </c>
      <c r="AY80" s="17" t="s">
        <v>2</v>
      </c>
    </row>
    <row r="81" spans="1:51">
      <c r="A81" s="10" t="s">
        <v>161</v>
      </c>
      <c r="B81" s="10" t="s">
        <v>191</v>
      </c>
      <c r="C81" s="6">
        <v>1.8423190629400334</v>
      </c>
      <c r="D81" s="11" t="s">
        <v>105</v>
      </c>
      <c r="E81" s="6" t="str">
        <f t="shared" si="0"/>
        <v>&lt;attr name="30_79_F_subolfactory_process_depth"&gt;1.84231906294003&lt;/attr&gt;</v>
      </c>
      <c r="F81" s="17">
        <v>0.78040484279480249</v>
      </c>
      <c r="G81" s="18">
        <v>1.1040176132734447</v>
      </c>
      <c r="H81" s="18">
        <v>2</v>
      </c>
      <c r="I81" s="18">
        <v>1.5580645885491597</v>
      </c>
      <c r="J81" s="18">
        <v>1.622531476854896</v>
      </c>
      <c r="K81" s="18">
        <v>1.3093158981388193</v>
      </c>
      <c r="L81" s="18">
        <v>0.9422463528735916</v>
      </c>
      <c r="M81" s="18">
        <v>0.97918610090566005</v>
      </c>
      <c r="N81" s="20">
        <v>1.2515423514336512</v>
      </c>
      <c r="O81" s="20">
        <v>1.497171582638182</v>
      </c>
      <c r="P81" s="20">
        <v>1.6100175600810218</v>
      </c>
      <c r="Q81" s="18">
        <v>1.1895239041184849</v>
      </c>
      <c r="R81" s="20">
        <v>1.4213852420686164</v>
      </c>
      <c r="S81" s="18">
        <v>1.0212543860759815</v>
      </c>
      <c r="T81" s="18">
        <v>0.90550769374350426</v>
      </c>
      <c r="U81" s="20">
        <v>1.0489544169274452</v>
      </c>
      <c r="V81" s="18">
        <v>0.80223020214032781</v>
      </c>
      <c r="W81" s="18">
        <v>1.4967268434277627</v>
      </c>
      <c r="X81" s="18">
        <v>1.4498766734098683</v>
      </c>
      <c r="Y81" s="18">
        <v>1.5498112764670573</v>
      </c>
      <c r="Z81" s="18">
        <v>1.0087875889973585</v>
      </c>
      <c r="AA81" s="20">
        <v>0.65740925318437571</v>
      </c>
      <c r="AB81" s="20">
        <v>0</v>
      </c>
      <c r="AC81" s="18">
        <v>0.28975193205925259</v>
      </c>
      <c r="AD81" s="18">
        <v>0.63251272066350439</v>
      </c>
      <c r="AE81" s="18">
        <v>1.2364506308661962</v>
      </c>
      <c r="AF81" s="18">
        <v>0.15343227209280472</v>
      </c>
      <c r="AG81" s="18">
        <v>1.0582015322921958</v>
      </c>
      <c r="AH81" s="18">
        <v>1.0528476046435205</v>
      </c>
      <c r="AI81" s="18">
        <v>1.1157294155664768</v>
      </c>
      <c r="AJ81" s="20">
        <v>1.5680712149987783</v>
      </c>
      <c r="AK81" s="18">
        <v>0.45826285860943267</v>
      </c>
      <c r="AL81" s="18">
        <v>0.37296563195587035</v>
      </c>
      <c r="AM81" s="18">
        <v>1.0651863273508761</v>
      </c>
      <c r="AN81" s="18">
        <v>1.1870216785957386</v>
      </c>
      <c r="AO81" s="18">
        <v>1.7794543424666931</v>
      </c>
      <c r="AP81" s="18">
        <v>0.82327807023864685</v>
      </c>
      <c r="AQ81" s="20">
        <v>1.3276378808339624</v>
      </c>
      <c r="AR81" s="18">
        <v>1.4084031185302981</v>
      </c>
      <c r="AS81" s="18">
        <v>0.71681091339515979</v>
      </c>
      <c r="AT81" s="18">
        <v>1.0543417494232825</v>
      </c>
      <c r="AU81" s="18">
        <v>0.81110638323554807</v>
      </c>
      <c r="AV81" s="18">
        <v>1.2187355772636288</v>
      </c>
      <c r="AW81" s="18" t="s">
        <v>2</v>
      </c>
      <c r="AX81" s="17" t="s">
        <v>2</v>
      </c>
      <c r="AY81" s="17" t="s">
        <v>2</v>
      </c>
    </row>
    <row r="82" spans="1:51">
      <c r="A82" s="10" t="s">
        <v>161</v>
      </c>
      <c r="B82" s="10" t="s">
        <v>192</v>
      </c>
      <c r="C82" s="6">
        <v>0.82381349799623149</v>
      </c>
      <c r="D82" s="11" t="s">
        <v>105</v>
      </c>
      <c r="E82" s="6" t="str">
        <f t="shared" si="0"/>
        <v>&lt;attr name="31_80_F_extent_preF_notch"&gt;0.823813497996231&lt;/attr&gt;</v>
      </c>
      <c r="F82" s="17">
        <v>0.75497799563205736</v>
      </c>
      <c r="G82" s="18">
        <v>0.82295464180045841</v>
      </c>
      <c r="H82" s="18">
        <v>0.78484977030828829</v>
      </c>
      <c r="I82" s="18">
        <v>0.62751330386507287</v>
      </c>
      <c r="J82" s="18">
        <v>0.67593526448686536</v>
      </c>
      <c r="K82" s="18">
        <v>0.48724019827697623</v>
      </c>
      <c r="L82" s="18">
        <v>0.69440594079224538</v>
      </c>
      <c r="M82" s="18">
        <v>0.74047589574861694</v>
      </c>
      <c r="N82" s="20">
        <v>1.161750340543547</v>
      </c>
      <c r="O82" s="20">
        <v>0.89100315063955704</v>
      </c>
      <c r="P82" s="20">
        <v>0.95294439719097024</v>
      </c>
      <c r="Q82" s="18">
        <v>0.43543731964537824</v>
      </c>
      <c r="R82" s="20">
        <v>2</v>
      </c>
      <c r="S82" s="18">
        <v>1.3209379339119263</v>
      </c>
      <c r="T82" s="18">
        <v>0.83920354152427679</v>
      </c>
      <c r="U82" s="20">
        <v>0.44427668642561613</v>
      </c>
      <c r="V82" s="18">
        <v>0.6265079268071263</v>
      </c>
      <c r="W82" s="18">
        <v>0.52663315562705948</v>
      </c>
      <c r="X82" s="18" t="s">
        <v>2</v>
      </c>
      <c r="Y82" s="18">
        <v>0.37827857152838373</v>
      </c>
      <c r="Z82" s="18">
        <v>0.49291060137201465</v>
      </c>
      <c r="AA82" s="20">
        <v>0.88957202729015938</v>
      </c>
      <c r="AB82" s="20">
        <v>0.77274998806782913</v>
      </c>
      <c r="AC82" s="18">
        <v>0.63109747567511798</v>
      </c>
      <c r="AD82" s="18">
        <v>1.3230409106661378</v>
      </c>
      <c r="AE82" s="18">
        <v>0.1012826371603965</v>
      </c>
      <c r="AF82" s="18">
        <v>0.27192796560370619</v>
      </c>
      <c r="AG82" s="18">
        <v>5.6946637691336864E-3</v>
      </c>
      <c r="AH82" s="18">
        <v>0</v>
      </c>
      <c r="AI82" s="18">
        <v>0.68109060713845582</v>
      </c>
      <c r="AJ82" s="20">
        <v>0.2653324266308828</v>
      </c>
      <c r="AK82" s="18">
        <v>0.53603565734351499</v>
      </c>
      <c r="AL82" s="18">
        <v>0.42418422279730839</v>
      </c>
      <c r="AM82" s="18">
        <v>0.6465013368978243</v>
      </c>
      <c r="AN82" s="18">
        <v>0.58386254910622482</v>
      </c>
      <c r="AO82" s="18">
        <v>6.664555020680394E-3</v>
      </c>
      <c r="AP82" s="18">
        <v>1.211755662848268</v>
      </c>
      <c r="AQ82" s="20">
        <v>0.93667712158277894</v>
      </c>
      <c r="AR82" s="18">
        <v>1.182419581876609</v>
      </c>
      <c r="AS82" s="18">
        <v>1.2024175405264952</v>
      </c>
      <c r="AT82" s="18">
        <v>1.8456872020546002</v>
      </c>
      <c r="AU82" s="18">
        <v>1.1059963467674938</v>
      </c>
      <c r="AV82" s="18">
        <v>0.74764709762023762</v>
      </c>
      <c r="AW82" s="18" t="s">
        <v>2</v>
      </c>
      <c r="AX82" s="17" t="s">
        <v>2</v>
      </c>
      <c r="AY82" s="17" t="s">
        <v>2</v>
      </c>
    </row>
    <row r="83" spans="1:51">
      <c r="A83" s="10" t="s">
        <v>161</v>
      </c>
      <c r="B83" s="10" t="s">
        <v>193</v>
      </c>
      <c r="C83" s="6">
        <v>1.5019607009761864</v>
      </c>
      <c r="D83" s="11" t="s">
        <v>105</v>
      </c>
      <c r="E83" s="6" t="str">
        <f t="shared" si="0"/>
        <v>&lt;attr name="32_81_F_extent_postF_notch"&gt;1.50196070097619&lt;/attr&gt;</v>
      </c>
      <c r="F83" s="17">
        <v>0.40971383626766311</v>
      </c>
      <c r="G83" s="18">
        <v>0.55943333551827035</v>
      </c>
      <c r="H83" s="18">
        <v>1.1178178726998398</v>
      </c>
      <c r="I83" s="18">
        <v>0.74415807482467411</v>
      </c>
      <c r="J83" s="18">
        <v>1.2055357842044383</v>
      </c>
      <c r="K83" s="18">
        <v>1.4969288903490989</v>
      </c>
      <c r="L83" s="18">
        <v>1.2387510485180964</v>
      </c>
      <c r="M83" s="18">
        <v>1.1758474326484627</v>
      </c>
      <c r="N83" s="20">
        <v>1.4626753725867998</v>
      </c>
      <c r="O83" s="20">
        <v>1.4004438921293263</v>
      </c>
      <c r="P83" s="20">
        <v>1.275296204948593</v>
      </c>
      <c r="Q83" s="18">
        <v>1.2077490625740872</v>
      </c>
      <c r="R83" s="20">
        <v>2</v>
      </c>
      <c r="S83" s="18">
        <v>0.88156061447606504</v>
      </c>
      <c r="T83" s="18">
        <v>0.64494762464043576</v>
      </c>
      <c r="U83" s="20">
        <v>0.48510049676925915</v>
      </c>
      <c r="V83" s="18">
        <v>0.36906797641131106</v>
      </c>
      <c r="W83" s="18">
        <v>0.5778468174303425</v>
      </c>
      <c r="X83" s="18" t="s">
        <v>2</v>
      </c>
      <c r="Y83" s="18">
        <v>0.66375454765274489</v>
      </c>
      <c r="Z83" s="18">
        <v>0</v>
      </c>
      <c r="AA83" s="20">
        <v>0.67401541852857383</v>
      </c>
      <c r="AB83" s="20">
        <v>0.23233727931478529</v>
      </c>
      <c r="AC83" s="18">
        <v>0.31733803213375228</v>
      </c>
      <c r="AD83" s="18">
        <v>0.79584865398239735</v>
      </c>
      <c r="AE83" s="18">
        <v>0.53622446092472065</v>
      </c>
      <c r="AF83" s="18">
        <v>0.63380271373849728</v>
      </c>
      <c r="AG83" s="18">
        <v>0.87398043744233411</v>
      </c>
      <c r="AH83" s="18">
        <v>0.31822628744040571</v>
      </c>
      <c r="AI83" s="18">
        <v>0.66531575635180018</v>
      </c>
      <c r="AJ83" s="20">
        <v>0.89805624908995874</v>
      </c>
      <c r="AK83" s="18">
        <v>0.67588523323730287</v>
      </c>
      <c r="AL83" s="18">
        <v>0.50758510406116641</v>
      </c>
      <c r="AM83" s="18">
        <v>1.1234627151869765</v>
      </c>
      <c r="AN83" s="18">
        <v>1.1141038664699798</v>
      </c>
      <c r="AO83" s="18">
        <v>1.3653180155446638</v>
      </c>
      <c r="AP83" s="18">
        <v>1.5516906585740353</v>
      </c>
      <c r="AQ83" s="20">
        <v>1.3826241295275703</v>
      </c>
      <c r="AR83" s="18">
        <v>1.394277868514552</v>
      </c>
      <c r="AS83" s="18">
        <v>1.5718145559364263</v>
      </c>
      <c r="AT83" s="18">
        <v>1.2210146416084826</v>
      </c>
      <c r="AU83" s="18">
        <v>1.6000769525627352</v>
      </c>
      <c r="AV83" s="18">
        <v>1.0051762902617623</v>
      </c>
      <c r="AW83" s="18" t="s">
        <v>2</v>
      </c>
      <c r="AX83" s="17" t="s">
        <v>2</v>
      </c>
      <c r="AY83" s="17" t="s">
        <v>2</v>
      </c>
    </row>
    <row r="84" spans="1:51">
      <c r="A84" s="10" t="s">
        <v>161</v>
      </c>
      <c r="B84" s="10" t="s">
        <v>194</v>
      </c>
      <c r="C84" s="6">
        <v>2</v>
      </c>
      <c r="D84" s="11" t="s">
        <v>105</v>
      </c>
      <c r="E84" s="6" t="str">
        <f t="shared" si="0"/>
        <v>&lt;attr name="33_82_Max_facial_pro_length"&gt;2&lt;/attr&gt;</v>
      </c>
      <c r="F84" s="17">
        <v>1.4831395819654962</v>
      </c>
      <c r="G84" s="18">
        <v>0.50306404906107893</v>
      </c>
      <c r="H84" s="18">
        <v>1.2791805046896207</v>
      </c>
      <c r="I84" s="18">
        <v>1.6551444639054276</v>
      </c>
      <c r="J84" s="18">
        <v>0.9519243734712135</v>
      </c>
      <c r="K84" s="18">
        <v>1.8654600787825579</v>
      </c>
      <c r="L84" s="18">
        <v>1.7264346762333356</v>
      </c>
      <c r="M84" s="18">
        <v>1.6551444639054276</v>
      </c>
      <c r="N84" s="20">
        <v>1.7965266768402193</v>
      </c>
      <c r="O84" s="20">
        <v>1.7965266768402193</v>
      </c>
      <c r="P84" s="20">
        <v>1.9332725625979574</v>
      </c>
      <c r="Q84" s="18">
        <v>1.4336565301584492</v>
      </c>
      <c r="R84" s="20" t="s">
        <v>2</v>
      </c>
      <c r="S84" s="18">
        <v>0.86593419574284713</v>
      </c>
      <c r="T84" s="18">
        <v>0.10558477540258999</v>
      </c>
      <c r="U84" s="20">
        <v>1.3571337250911593</v>
      </c>
      <c r="V84" s="18">
        <v>0.59678430475090016</v>
      </c>
      <c r="W84" s="18">
        <v>0.9519243734712135</v>
      </c>
      <c r="X84" s="18">
        <v>1.0361772564999603</v>
      </c>
      <c r="Y84" s="18">
        <v>1.5826143598288498</v>
      </c>
      <c r="Z84" s="18">
        <v>1.3571337250911593</v>
      </c>
      <c r="AA84" s="20">
        <v>1.0361772564999603</v>
      </c>
      <c r="AB84" s="20">
        <v>0</v>
      </c>
      <c r="AC84" s="18">
        <v>0.9519243734712135</v>
      </c>
      <c r="AD84" s="18">
        <v>1.2791805046896207</v>
      </c>
      <c r="AE84" s="18">
        <v>1.2791805046896207</v>
      </c>
      <c r="AF84" s="18">
        <v>0.30905809856237265</v>
      </c>
      <c r="AG84" s="18">
        <v>0.77813356612309126</v>
      </c>
      <c r="AH84" s="18">
        <v>1.2791805046896207</v>
      </c>
      <c r="AI84" s="18">
        <v>0.9519243734712135</v>
      </c>
      <c r="AJ84" s="20">
        <v>0.20856225102272091</v>
      </c>
      <c r="AK84" s="18">
        <v>0.86593419574284713</v>
      </c>
      <c r="AL84" s="18">
        <v>0.77813356612309126</v>
      </c>
      <c r="AM84" s="18">
        <v>1.7264346762333356</v>
      </c>
      <c r="AN84" s="18">
        <v>1.5826143598288498</v>
      </c>
      <c r="AO84" s="18">
        <v>1.6551444639054276</v>
      </c>
      <c r="AP84" s="18">
        <v>0.9519243734712135</v>
      </c>
      <c r="AQ84" s="20">
        <v>0.59678430475090016</v>
      </c>
      <c r="AR84" s="18">
        <v>1.1997423720892746</v>
      </c>
      <c r="AS84" s="18">
        <v>1.0361772564999603</v>
      </c>
      <c r="AT84" s="18">
        <v>0.9519243734712135</v>
      </c>
      <c r="AU84" s="18">
        <v>1.1187616554631621</v>
      </c>
      <c r="AV84" s="18" t="s">
        <v>2</v>
      </c>
      <c r="AW84" s="18" t="s">
        <v>2</v>
      </c>
      <c r="AX84" s="17" t="s">
        <v>2</v>
      </c>
      <c r="AY84" s="17" t="s">
        <v>2</v>
      </c>
    </row>
    <row r="85" spans="1:51">
      <c r="A85" s="10" t="s">
        <v>161</v>
      </c>
      <c r="B85" s="10" t="s">
        <v>195</v>
      </c>
      <c r="C85" s="6">
        <v>2</v>
      </c>
      <c r="D85" s="11" t="s">
        <v>105</v>
      </c>
      <c r="E85" s="6" t="str">
        <f t="shared" si="0"/>
        <v>&lt;attr name="34_83_Max_pro_height"&gt;2&lt;/attr&gt;</v>
      </c>
      <c r="F85" s="17">
        <v>0</v>
      </c>
      <c r="G85" s="18">
        <v>0.89356847610253787</v>
      </c>
      <c r="H85" s="18">
        <v>1.5170964376137002</v>
      </c>
      <c r="I85" s="18" t="s">
        <v>2</v>
      </c>
      <c r="J85" s="18">
        <v>1.0334562550141004</v>
      </c>
      <c r="K85" s="18">
        <v>1.206501266125658</v>
      </c>
      <c r="L85" s="18">
        <v>1.2256416800108421</v>
      </c>
      <c r="M85" s="18">
        <v>1.1149652508823746</v>
      </c>
      <c r="N85" s="20">
        <v>0.69532457406007209</v>
      </c>
      <c r="O85" s="20">
        <v>1.1929311171116208</v>
      </c>
      <c r="P85" s="20">
        <v>1.2162169892655463</v>
      </c>
      <c r="Q85" s="18">
        <v>1.4303533485024131</v>
      </c>
      <c r="R85" s="20" t="s">
        <v>2</v>
      </c>
      <c r="S85" s="18">
        <v>0.90522139732572671</v>
      </c>
      <c r="T85" s="18">
        <v>1.4406595149486907</v>
      </c>
      <c r="U85" s="20">
        <v>0.31196655116550354</v>
      </c>
      <c r="V85" s="18">
        <v>0.88030708868086638</v>
      </c>
      <c r="W85" s="18">
        <v>0.64165709092867496</v>
      </c>
      <c r="X85" s="18">
        <v>0.68707014305941227</v>
      </c>
      <c r="Y85" s="18">
        <v>0.95430807286672847</v>
      </c>
      <c r="Z85" s="18">
        <v>0.63984039486283939</v>
      </c>
      <c r="AA85" s="20">
        <v>0.18070559192688784</v>
      </c>
      <c r="AB85" s="20">
        <v>0.23095492369936324</v>
      </c>
      <c r="AC85" s="18">
        <v>0.93289210426649194</v>
      </c>
      <c r="AD85" s="18">
        <v>1.0188211874275759</v>
      </c>
      <c r="AE85" s="18">
        <v>0.77885471504812087</v>
      </c>
      <c r="AF85" s="18">
        <v>1.5166455868370452</v>
      </c>
      <c r="AG85" s="18">
        <v>1.4548712060752547</v>
      </c>
      <c r="AH85" s="18">
        <v>0.47843472378619745</v>
      </c>
      <c r="AI85" s="18">
        <v>0.88835672306748004</v>
      </c>
      <c r="AJ85" s="20">
        <v>0.54275971465353512</v>
      </c>
      <c r="AK85" s="18">
        <v>1.1648403733133761</v>
      </c>
      <c r="AL85" s="18">
        <v>0.54576060042423979</v>
      </c>
      <c r="AM85" s="18">
        <v>1.1959260458606116</v>
      </c>
      <c r="AN85" s="18">
        <v>0.58301063728267666</v>
      </c>
      <c r="AO85" s="18">
        <v>0.7878643958446383</v>
      </c>
      <c r="AP85" s="18">
        <v>0.7923761501859049</v>
      </c>
      <c r="AQ85" s="20">
        <v>1.1934085820651563</v>
      </c>
      <c r="AR85" s="18">
        <v>0.80385407703608192</v>
      </c>
      <c r="AS85" s="18">
        <v>0.60100247240562765</v>
      </c>
      <c r="AT85" s="18">
        <v>0.75877163037210626</v>
      </c>
      <c r="AU85" s="18">
        <v>0.6454030415283063</v>
      </c>
      <c r="AV85" s="18" t="s">
        <v>2</v>
      </c>
      <c r="AW85" s="18" t="s">
        <v>2</v>
      </c>
      <c r="AX85" s="17" t="s">
        <v>2</v>
      </c>
      <c r="AY85" s="17" t="s">
        <v>2</v>
      </c>
    </row>
    <row r="86" spans="1:51">
      <c r="A86" s="10" t="s">
        <v>161</v>
      </c>
      <c r="B86" s="10" t="s">
        <v>196</v>
      </c>
      <c r="C86" s="6">
        <v>0.63317063166604193</v>
      </c>
      <c r="D86" s="11" t="s">
        <v>105</v>
      </c>
      <c r="E86" s="6" t="str">
        <f t="shared" si="0"/>
        <v>&lt;attr name="35_84_Narial_margin_height"&gt;0.633170631666042&lt;/attr&gt;</v>
      </c>
      <c r="F86" s="17">
        <v>2</v>
      </c>
      <c r="G86" s="18">
        <v>0</v>
      </c>
      <c r="H86" s="18">
        <v>0.99923261543450725</v>
      </c>
      <c r="I86" s="18" t="s">
        <v>2</v>
      </c>
      <c r="J86" s="18">
        <v>1.4779388314775572</v>
      </c>
      <c r="K86" s="18">
        <v>1.0437742519878366</v>
      </c>
      <c r="L86" s="18">
        <v>1.4438382942746937</v>
      </c>
      <c r="M86" s="18">
        <v>0.20856128129712237</v>
      </c>
      <c r="N86" s="20">
        <v>1.1174360012883298</v>
      </c>
      <c r="O86" s="20">
        <v>1.0873846474010207</v>
      </c>
      <c r="P86" s="20">
        <v>1.0875403840865849</v>
      </c>
      <c r="Q86" s="18">
        <v>0.95590883965299744</v>
      </c>
      <c r="R86" s="20">
        <v>1.4838886400944771</v>
      </c>
      <c r="S86" s="18">
        <v>1.6493086133812911</v>
      </c>
      <c r="T86" s="18">
        <v>0.88234988158805605</v>
      </c>
      <c r="U86" s="20">
        <v>1.7478171605456059</v>
      </c>
      <c r="V86" s="18">
        <v>1.7593086476711091</v>
      </c>
      <c r="W86" s="18">
        <v>1.2340716257094135</v>
      </c>
      <c r="X86" s="18">
        <v>1.3739342278550521</v>
      </c>
      <c r="Y86" s="18">
        <v>0.9045808238157399</v>
      </c>
      <c r="Z86" s="18">
        <v>1.6033339649374556</v>
      </c>
      <c r="AA86" s="20">
        <v>1.8208037382485625</v>
      </c>
      <c r="AB86" s="20">
        <v>1.9000174173798692</v>
      </c>
      <c r="AC86" s="18">
        <v>1.614519709863846</v>
      </c>
      <c r="AD86" s="18">
        <v>1.6662081025234081</v>
      </c>
      <c r="AE86" s="18">
        <v>1.3158713686813324</v>
      </c>
      <c r="AF86" s="18">
        <v>1.064693942441213</v>
      </c>
      <c r="AG86" s="18">
        <v>1.350184552422272</v>
      </c>
      <c r="AH86" s="18">
        <v>1.4104611670423206</v>
      </c>
      <c r="AI86" s="18">
        <v>1.6284137046794687</v>
      </c>
      <c r="AJ86" s="20">
        <v>1.4111449849015545</v>
      </c>
      <c r="AK86" s="18">
        <v>1.3768562700276601</v>
      </c>
      <c r="AL86" s="18">
        <v>1.3329350975980856</v>
      </c>
      <c r="AM86" s="18">
        <v>1.0757309938806601</v>
      </c>
      <c r="AN86" s="18">
        <v>0.99946724278227617</v>
      </c>
      <c r="AO86" s="18">
        <v>0.80746294695388465</v>
      </c>
      <c r="AP86" s="18">
        <v>1.363294132079846</v>
      </c>
      <c r="AQ86" s="20">
        <v>0.74660378550770301</v>
      </c>
      <c r="AR86" s="18">
        <v>1.5578873962106621</v>
      </c>
      <c r="AS86" s="18">
        <v>1.4016227704516007</v>
      </c>
      <c r="AT86" s="18">
        <v>1.3128132666954595</v>
      </c>
      <c r="AU86" s="18">
        <v>1.4539075314005956</v>
      </c>
      <c r="AV86" s="18" t="s">
        <v>2</v>
      </c>
      <c r="AW86" s="18" t="s">
        <v>2</v>
      </c>
      <c r="AX86" s="17" t="s">
        <v>2</v>
      </c>
      <c r="AY86" s="17" t="s">
        <v>2</v>
      </c>
    </row>
    <row r="87" spans="1:51">
      <c r="A87" s="10" t="s">
        <v>161</v>
      </c>
      <c r="B87" s="10" t="s">
        <v>197</v>
      </c>
      <c r="C87" s="6" t="s">
        <v>2</v>
      </c>
      <c r="D87" s="11" t="s">
        <v>105</v>
      </c>
      <c r="E87" s="6" t="str">
        <f t="shared" si="0"/>
        <v>&lt;attr name="36_86_No._maxillary_teeth"&gt;?&lt;/attr&gt;</v>
      </c>
      <c r="F87" s="17">
        <v>2</v>
      </c>
      <c r="G87" s="18">
        <v>0.99675570580057471</v>
      </c>
      <c r="H87" s="18">
        <v>0.88287571997892111</v>
      </c>
      <c r="I87" s="18">
        <v>1.3020384907884668</v>
      </c>
      <c r="J87" s="18">
        <v>1.3020384907884668</v>
      </c>
      <c r="K87" s="18">
        <v>0</v>
      </c>
      <c r="L87" s="18">
        <v>0.17903488054146915</v>
      </c>
      <c r="M87" s="18">
        <v>0.17903488054146915</v>
      </c>
      <c r="N87" s="20">
        <v>0.17903488054146915</v>
      </c>
      <c r="O87" s="20">
        <v>0.34248092079728143</v>
      </c>
      <c r="P87" s="20">
        <v>0</v>
      </c>
      <c r="Q87" s="18">
        <v>0.17903488054146915</v>
      </c>
      <c r="R87" s="20">
        <v>0</v>
      </c>
      <c r="S87" s="18">
        <v>1.5645735390776314</v>
      </c>
      <c r="T87" s="18">
        <v>1.3020384907884668</v>
      </c>
      <c r="U87" s="20">
        <v>1.4810733713299176</v>
      </c>
      <c r="V87" s="18">
        <v>1.5645735390776314</v>
      </c>
      <c r="W87" s="18">
        <v>1.3936881050437926</v>
      </c>
      <c r="X87" s="18">
        <v>1.4810733713299176</v>
      </c>
      <c r="Y87" s="18">
        <v>1.10412461240409</v>
      </c>
      <c r="Z87" s="18">
        <v>0.99675570580057471</v>
      </c>
      <c r="AA87" s="20">
        <v>1.6445194115857298</v>
      </c>
      <c r="AB87" s="20">
        <v>0.99675570580057471</v>
      </c>
      <c r="AC87" s="18">
        <v>0.88287571997892111</v>
      </c>
      <c r="AD87" s="18">
        <v>1.3020384907884668</v>
      </c>
      <c r="AE87" s="18">
        <v>1.2056868854079439</v>
      </c>
      <c r="AF87" s="18">
        <v>1.10412461240409</v>
      </c>
      <c r="AG87" s="18">
        <v>1.5645735390776314</v>
      </c>
      <c r="AH87" s="18">
        <v>1.3020384907884668</v>
      </c>
      <c r="AI87" s="18">
        <v>1.10412461240409</v>
      </c>
      <c r="AJ87" s="20">
        <v>1.3936881050437926</v>
      </c>
      <c r="AK87" s="18">
        <v>1.10412461240409</v>
      </c>
      <c r="AL87" s="18">
        <v>1.10412461240409</v>
      </c>
      <c r="AM87" s="18">
        <v>1.3936881050437926</v>
      </c>
      <c r="AN87" s="18">
        <v>1.4810733713299176</v>
      </c>
      <c r="AO87" s="18">
        <v>0.63204441343696549</v>
      </c>
      <c r="AP87" s="18">
        <v>0.76164369160682699</v>
      </c>
      <c r="AQ87" s="20">
        <v>0.49283670268717378</v>
      </c>
      <c r="AR87" s="18">
        <v>0.17903488054146915</v>
      </c>
      <c r="AS87" s="18">
        <v>0.88287571997892111</v>
      </c>
      <c r="AT87" s="18">
        <v>0.49283670268717378</v>
      </c>
      <c r="AU87" s="18">
        <v>0.88287571997892111</v>
      </c>
      <c r="AV87" s="18" t="s">
        <v>2</v>
      </c>
      <c r="AW87" s="18" t="s">
        <v>2</v>
      </c>
      <c r="AX87" s="17">
        <v>1.3020384907884683</v>
      </c>
      <c r="AY87" s="17" t="s">
        <v>2</v>
      </c>
    </row>
    <row r="88" spans="1:51">
      <c r="A88" s="10" t="s">
        <v>161</v>
      </c>
      <c r="B88" s="10" t="s">
        <v>198</v>
      </c>
      <c r="C88" s="6" t="s">
        <v>2</v>
      </c>
      <c r="D88" s="11" t="s">
        <v>105</v>
      </c>
      <c r="E88" s="6" t="str">
        <f t="shared" si="0"/>
        <v>&lt;attr name="37_87_Max_tooth_row_length"&gt;?&lt;/attr&gt;</v>
      </c>
      <c r="F88" s="17">
        <v>1.9638816238801851</v>
      </c>
      <c r="G88" s="18">
        <v>1.4220059808261902</v>
      </c>
      <c r="H88" s="18">
        <v>1.8200795919348505</v>
      </c>
      <c r="I88" s="18">
        <v>1.6600107013882928</v>
      </c>
      <c r="J88" s="18">
        <v>1.512046581732452</v>
      </c>
      <c r="K88" s="18">
        <v>0.12903138928905217</v>
      </c>
      <c r="L88" s="18">
        <v>0.92581897630007337</v>
      </c>
      <c r="M88" s="18">
        <v>1.1829288581178463</v>
      </c>
      <c r="N88" s="20">
        <v>0.77567104641040729</v>
      </c>
      <c r="O88" s="20">
        <v>1.0191031213689512</v>
      </c>
      <c r="P88" s="20">
        <v>0.62015151237289934</v>
      </c>
      <c r="Q88" s="18">
        <v>1.0231833996313764</v>
      </c>
      <c r="R88" s="20" t="s">
        <v>2</v>
      </c>
      <c r="S88" s="18">
        <v>1.6713586304894099</v>
      </c>
      <c r="T88" s="18">
        <v>1.4631770249717055</v>
      </c>
      <c r="U88" s="20">
        <v>1.8550698775985892</v>
      </c>
      <c r="V88" s="18">
        <v>1.5801741004768863</v>
      </c>
      <c r="W88" s="18">
        <v>1.5037602877449083</v>
      </c>
      <c r="X88" s="18">
        <v>1.7728302463300183</v>
      </c>
      <c r="Y88" s="18">
        <v>1.6004347289104199</v>
      </c>
      <c r="Z88" s="18">
        <v>1.3454288556691825</v>
      </c>
      <c r="AA88" s="20">
        <v>1.7822816201952518</v>
      </c>
      <c r="AB88" s="20">
        <v>1.4609584735638723</v>
      </c>
      <c r="AC88" s="18">
        <v>1.4184097141624314</v>
      </c>
      <c r="AD88" s="18">
        <v>1.7366415414770597</v>
      </c>
      <c r="AE88" s="18">
        <v>1.4256508633424481</v>
      </c>
      <c r="AF88" s="18">
        <v>1.3613330431657864</v>
      </c>
      <c r="AG88" s="18">
        <v>1.4950070855521482</v>
      </c>
      <c r="AH88" s="18">
        <v>1.6729500252156202</v>
      </c>
      <c r="AI88" s="18">
        <v>1.4763998536549099</v>
      </c>
      <c r="AJ88" s="20">
        <v>1.6419193497165123</v>
      </c>
      <c r="AK88" s="18">
        <v>1.5235166124114095</v>
      </c>
      <c r="AL88" s="18">
        <v>1.3579924653892088</v>
      </c>
      <c r="AM88" s="18">
        <v>2</v>
      </c>
      <c r="AN88" s="18">
        <v>1.8177330380796402</v>
      </c>
      <c r="AO88" s="18">
        <v>0.99999998652534838</v>
      </c>
      <c r="AP88" s="18">
        <v>1.2391486804629799</v>
      </c>
      <c r="AQ88" s="20">
        <v>1.1561408603635464</v>
      </c>
      <c r="AR88" s="18">
        <v>0.82913228827203878</v>
      </c>
      <c r="AS88" s="18">
        <v>1.3062581609203296</v>
      </c>
      <c r="AT88" s="18">
        <v>1.051972957639987</v>
      </c>
      <c r="AU88" s="18">
        <v>0</v>
      </c>
      <c r="AV88" s="18" t="s">
        <v>2</v>
      </c>
      <c r="AW88" s="18" t="s">
        <v>2</v>
      </c>
      <c r="AX88" s="17" t="s">
        <v>2</v>
      </c>
      <c r="AY88" s="17" t="s">
        <v>2</v>
      </c>
    </row>
    <row r="89" spans="1:51">
      <c r="A89" s="10" t="s">
        <v>161</v>
      </c>
      <c r="B89" s="10" t="s">
        <v>199</v>
      </c>
      <c r="C89" s="6" t="s">
        <v>2</v>
      </c>
      <c r="D89" s="11" t="s">
        <v>105</v>
      </c>
      <c r="E89" s="6" t="str">
        <f t="shared" si="0"/>
        <v>&lt;attr name="38_88_Max_No_enlarged_teeth"&gt;?&lt;/attr&gt;</v>
      </c>
      <c r="F89" s="17">
        <v>0</v>
      </c>
      <c r="G89" s="18">
        <v>1.7227062322935716</v>
      </c>
      <c r="H89" s="18">
        <v>0</v>
      </c>
      <c r="I89" s="18">
        <v>0</v>
      </c>
      <c r="J89" s="18">
        <v>0</v>
      </c>
      <c r="K89" s="18">
        <v>1.7227062322935716</v>
      </c>
      <c r="L89" s="18">
        <v>0.86135311614678578</v>
      </c>
      <c r="M89" s="18">
        <v>0.86135311614678578</v>
      </c>
      <c r="N89" s="20">
        <v>1.3652123889719587</v>
      </c>
      <c r="O89" s="20">
        <v>1.7227062322935716</v>
      </c>
      <c r="P89" s="20">
        <v>1.7227062322935716</v>
      </c>
      <c r="Q89" s="18">
        <v>1.3652123889719587</v>
      </c>
      <c r="R89" s="20">
        <v>1.7227062322935716</v>
      </c>
      <c r="S89" s="18">
        <v>0</v>
      </c>
      <c r="T89" s="18">
        <v>0</v>
      </c>
      <c r="U89" s="20">
        <v>0</v>
      </c>
      <c r="V89" s="18">
        <v>0</v>
      </c>
      <c r="W89" s="18">
        <v>0</v>
      </c>
      <c r="X89" s="18">
        <v>0</v>
      </c>
      <c r="Y89" s="18">
        <v>0</v>
      </c>
      <c r="Z89" s="18">
        <v>1.3652123889719587</v>
      </c>
      <c r="AA89" s="20">
        <v>1.3652123889719587</v>
      </c>
      <c r="AB89" s="20">
        <v>0</v>
      </c>
      <c r="AC89" s="18">
        <v>1.7227062322935716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20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1.7227062322935716</v>
      </c>
      <c r="AP89" s="18">
        <v>2</v>
      </c>
      <c r="AQ89" s="20">
        <v>2</v>
      </c>
      <c r="AR89" s="18">
        <v>2</v>
      </c>
      <c r="AS89" s="18">
        <v>2</v>
      </c>
      <c r="AT89" s="18">
        <v>1.7227062322935716</v>
      </c>
      <c r="AU89" s="18">
        <v>1.7227062322935716</v>
      </c>
      <c r="AV89" s="18" t="s">
        <v>2</v>
      </c>
      <c r="AW89" s="18" t="s">
        <v>2</v>
      </c>
      <c r="AX89" s="17">
        <v>0</v>
      </c>
      <c r="AY89" s="17" t="s">
        <v>2</v>
      </c>
    </row>
    <row r="90" spans="1:51">
      <c r="A90" s="10" t="s">
        <v>161</v>
      </c>
      <c r="B90" s="10" t="s">
        <v>200</v>
      </c>
      <c r="C90" s="6" t="s">
        <v>2</v>
      </c>
      <c r="D90" s="11" t="s">
        <v>105</v>
      </c>
      <c r="E90" s="6" t="str">
        <f t="shared" si="0"/>
        <v>&lt;attr name="39_92_Tooth_platform_width"&gt;?&lt;/attr&gt;</v>
      </c>
      <c r="F90" s="17">
        <v>5.5677171473970111E-2</v>
      </c>
      <c r="G90" s="18">
        <v>4.4076258628795204E-2</v>
      </c>
      <c r="H90" s="18">
        <v>0.82201483963661992</v>
      </c>
      <c r="I90" s="18">
        <v>0.54205238172390835</v>
      </c>
      <c r="J90" s="18">
        <v>0.52226724402385494</v>
      </c>
      <c r="K90" s="18">
        <v>0.5773574284321491</v>
      </c>
      <c r="L90" s="18">
        <v>0.54337109720494914</v>
      </c>
      <c r="M90" s="18">
        <v>0.77879072343752642</v>
      </c>
      <c r="N90" s="20">
        <v>0.64125423668042281</v>
      </c>
      <c r="O90" s="20">
        <v>0.43725507484538695</v>
      </c>
      <c r="P90" s="20">
        <v>0.44698475885596556</v>
      </c>
      <c r="Q90" s="18">
        <v>0.63378032205799995</v>
      </c>
      <c r="R90" s="20" t="s">
        <v>2</v>
      </c>
      <c r="S90" s="18">
        <v>0.61776275028200678</v>
      </c>
      <c r="T90" s="18">
        <v>0.57217122690259647</v>
      </c>
      <c r="U90" s="20">
        <v>0.45675067371954825</v>
      </c>
      <c r="V90" s="18">
        <v>0.56220386413669221</v>
      </c>
      <c r="W90" s="18">
        <v>0.40253668258564296</v>
      </c>
      <c r="X90" s="18">
        <v>0.42245678220002131</v>
      </c>
      <c r="Y90" s="18">
        <v>0.60944561991600565</v>
      </c>
      <c r="Z90" s="18">
        <v>0.51086223666875741</v>
      </c>
      <c r="AA90" s="20">
        <v>0.24869842489149935</v>
      </c>
      <c r="AB90" s="20">
        <v>0.22557011751230227</v>
      </c>
      <c r="AC90" s="18">
        <v>0.53960979143170773</v>
      </c>
      <c r="AD90" s="18">
        <v>0.55589648863454311</v>
      </c>
      <c r="AE90" s="18">
        <v>0.49777456321706365</v>
      </c>
      <c r="AF90" s="18">
        <v>0.64259504299646353</v>
      </c>
      <c r="AG90" s="18">
        <v>0.40108450667416806</v>
      </c>
      <c r="AH90" s="18">
        <v>0.21391347428533761</v>
      </c>
      <c r="AI90" s="18">
        <v>0.25328543057139302</v>
      </c>
      <c r="AJ90" s="20">
        <v>0.19603857572377256</v>
      </c>
      <c r="AK90" s="18">
        <v>0.47454775981438302</v>
      </c>
      <c r="AL90" s="18">
        <v>0.28267805035898297</v>
      </c>
      <c r="AM90" s="18">
        <v>0.50202841827067901</v>
      </c>
      <c r="AN90" s="18">
        <v>0.32921751141761835</v>
      </c>
      <c r="AO90" s="18">
        <v>0.11977914620225036</v>
      </c>
      <c r="AP90" s="18">
        <v>0.12951168320105619</v>
      </c>
      <c r="AQ90" s="20">
        <v>0.29042105794292644</v>
      </c>
      <c r="AR90" s="18">
        <v>0.34223558097870732</v>
      </c>
      <c r="AS90" s="18">
        <v>0.1614129036820271</v>
      </c>
      <c r="AT90" s="18">
        <v>0</v>
      </c>
      <c r="AU90" s="18">
        <v>2</v>
      </c>
      <c r="AV90" s="18" t="s">
        <v>2</v>
      </c>
      <c r="AW90" s="18" t="s">
        <v>2</v>
      </c>
      <c r="AX90" s="17" t="s">
        <v>2</v>
      </c>
      <c r="AY90" s="17" t="s">
        <v>2</v>
      </c>
    </row>
    <row r="91" spans="1:51">
      <c r="A91" s="10" t="s">
        <v>161</v>
      </c>
      <c r="B91" s="10" t="s">
        <v>201</v>
      </c>
      <c r="C91" s="6">
        <v>1.1263415892526467</v>
      </c>
      <c r="D91" s="11" t="s">
        <v>105</v>
      </c>
      <c r="E91" s="6" t="str">
        <f t="shared" si="0"/>
        <v>&lt;attr name="40_93_No._maxillary_foramina"&gt;1.12634158925265&lt;/attr&gt;</v>
      </c>
      <c r="F91" s="17">
        <v>0</v>
      </c>
      <c r="G91" s="18">
        <v>1.1263415892526467</v>
      </c>
      <c r="H91" s="18">
        <v>2</v>
      </c>
      <c r="I91" s="18">
        <v>0.60353542444016661</v>
      </c>
      <c r="J91" s="18">
        <v>0.60353542444016661</v>
      </c>
      <c r="K91" s="18">
        <v>1.1263415892526467</v>
      </c>
      <c r="L91" s="18">
        <v>0</v>
      </c>
      <c r="M91" s="18">
        <v>1.1263415892526467</v>
      </c>
      <c r="N91" s="20">
        <v>0.60353542444016661</v>
      </c>
      <c r="O91" s="20">
        <v>0.60353542444016661</v>
      </c>
      <c r="P91" s="20">
        <v>0.60353542444016661</v>
      </c>
      <c r="Q91" s="18">
        <v>0.60353542444016661</v>
      </c>
      <c r="R91" s="20">
        <v>0.60353542444016661</v>
      </c>
      <c r="S91" s="18">
        <v>2</v>
      </c>
      <c r="T91" s="18">
        <v>0.60353542444016661</v>
      </c>
      <c r="U91" s="20">
        <v>0.60353542444016661</v>
      </c>
      <c r="V91" s="18">
        <v>0.60353542444016661</v>
      </c>
      <c r="W91" s="18">
        <v>1.1263415892526467</v>
      </c>
      <c r="X91" s="18">
        <v>1.5874893084607826</v>
      </c>
      <c r="Y91" s="18">
        <v>2</v>
      </c>
      <c r="Z91" s="18">
        <v>1.1263415892526467</v>
      </c>
      <c r="AA91" s="20">
        <v>1.1263415892526467</v>
      </c>
      <c r="AB91" s="20">
        <v>0.60353542444016661</v>
      </c>
      <c r="AC91" s="18">
        <v>1.1263415892526467</v>
      </c>
      <c r="AD91" s="18">
        <v>1.5874893084607826</v>
      </c>
      <c r="AE91" s="18">
        <v>1.1263415892526467</v>
      </c>
      <c r="AF91" s="18">
        <v>0</v>
      </c>
      <c r="AG91" s="18">
        <v>1.5874893084607826</v>
      </c>
      <c r="AH91" s="18">
        <v>1.1263415892526467</v>
      </c>
      <c r="AI91" s="18">
        <v>2</v>
      </c>
      <c r="AJ91" s="20">
        <v>0.60353542444016661</v>
      </c>
      <c r="AK91" s="18">
        <v>0</v>
      </c>
      <c r="AL91" s="18">
        <v>0.60353542444016661</v>
      </c>
      <c r="AM91" s="18">
        <v>1.1263415892526467</v>
      </c>
      <c r="AN91" s="18">
        <v>1.1263415892526467</v>
      </c>
      <c r="AO91" s="18">
        <v>1.1263415892526467</v>
      </c>
      <c r="AP91" s="18">
        <v>1.1263415892526467</v>
      </c>
      <c r="AQ91" s="20">
        <v>0</v>
      </c>
      <c r="AR91" s="18">
        <v>0.60353542444016661</v>
      </c>
      <c r="AS91" s="18">
        <v>0</v>
      </c>
      <c r="AT91" s="18">
        <v>1.1263415892526467</v>
      </c>
      <c r="AU91" s="18">
        <v>0</v>
      </c>
      <c r="AV91" s="18" t="s">
        <v>2</v>
      </c>
      <c r="AW91" s="18" t="s">
        <v>2</v>
      </c>
      <c r="AX91" s="17">
        <v>1.5874893084608208</v>
      </c>
      <c r="AY91" s="17" t="s">
        <v>2</v>
      </c>
    </row>
    <row r="92" spans="1:51">
      <c r="A92" s="10" t="s">
        <v>161</v>
      </c>
      <c r="B92" s="10" t="s">
        <v>202</v>
      </c>
      <c r="C92" s="6">
        <v>1.7054112311142682</v>
      </c>
      <c r="D92" s="11" t="s">
        <v>105</v>
      </c>
      <c r="E92" s="6" t="str">
        <f t="shared" si="0"/>
        <v>&lt;attr name="41_115_Quadrate_height"&gt;1.70541123111427&lt;/attr&gt;</v>
      </c>
      <c r="F92" s="17">
        <v>0.29209367224813398</v>
      </c>
      <c r="G92" s="18">
        <v>0.57741348320136965</v>
      </c>
      <c r="H92" s="18">
        <v>1.1094800490571037</v>
      </c>
      <c r="I92" s="18">
        <v>0.94774869435554654</v>
      </c>
      <c r="J92" s="18">
        <v>0.95309422902686469</v>
      </c>
      <c r="K92" s="18">
        <v>0.9315050212596655</v>
      </c>
      <c r="L92" s="18">
        <v>0.31400556523401091</v>
      </c>
      <c r="M92" s="18">
        <v>0.21886348969991284</v>
      </c>
      <c r="N92" s="20">
        <v>0</v>
      </c>
      <c r="O92" s="20">
        <v>1.1304047073949461</v>
      </c>
      <c r="P92" s="20">
        <v>0.73315184519177568</v>
      </c>
      <c r="Q92" s="18">
        <v>0.53526615889793794</v>
      </c>
      <c r="R92" s="20" t="s">
        <v>2</v>
      </c>
      <c r="S92" s="18">
        <v>1.0632065980050669</v>
      </c>
      <c r="T92" s="18">
        <v>1.3218562967640428</v>
      </c>
      <c r="U92" s="20">
        <v>1.5113358952149216</v>
      </c>
      <c r="V92" s="18">
        <v>1.4812832304948764</v>
      </c>
      <c r="W92" s="18">
        <v>1.0263269541546354</v>
      </c>
      <c r="X92" s="18">
        <v>1.5193083034199701</v>
      </c>
      <c r="Y92" s="18">
        <v>0.67351487858793013</v>
      </c>
      <c r="Z92" s="18">
        <v>0.96555799112170848</v>
      </c>
      <c r="AA92" s="20">
        <v>1.1525143836468454</v>
      </c>
      <c r="AB92" s="20">
        <v>0.6960735145519138</v>
      </c>
      <c r="AC92" s="18">
        <v>1.1043628455637053</v>
      </c>
      <c r="AD92" s="18">
        <v>1.4436205609321704</v>
      </c>
      <c r="AE92" s="18">
        <v>1.1733792390480715</v>
      </c>
      <c r="AF92" s="18">
        <v>1.8749105903702481</v>
      </c>
      <c r="AG92" s="18">
        <v>1.9769620115931263</v>
      </c>
      <c r="AH92" s="18">
        <v>1.0640873299575682</v>
      </c>
      <c r="AI92" s="18">
        <v>0.92574206312321605</v>
      </c>
      <c r="AJ92" s="20">
        <v>0.6557001955385916</v>
      </c>
      <c r="AK92" s="18">
        <v>2</v>
      </c>
      <c r="AL92" s="18">
        <v>0.89985305207650057</v>
      </c>
      <c r="AM92" s="18">
        <v>1.2584843166040534</v>
      </c>
      <c r="AN92" s="18">
        <v>0.72988115395086928</v>
      </c>
      <c r="AO92" s="18">
        <v>0.4844509178791328</v>
      </c>
      <c r="AP92" s="18">
        <v>0.88638605138787363</v>
      </c>
      <c r="AQ92" s="20">
        <v>1.7981953969089124</v>
      </c>
      <c r="AR92" s="18">
        <v>0.23274032768804034</v>
      </c>
      <c r="AS92" s="18">
        <v>0.55141597476145432</v>
      </c>
      <c r="AT92" s="18">
        <v>0.81848998307322263</v>
      </c>
      <c r="AU92" s="18">
        <v>0.38139181224002344</v>
      </c>
      <c r="AV92" s="18" t="s">
        <v>2</v>
      </c>
      <c r="AW92" s="18" t="s">
        <v>2</v>
      </c>
      <c r="AX92" s="17" t="s">
        <v>2</v>
      </c>
      <c r="AY92" s="17" t="s">
        <v>2</v>
      </c>
    </row>
    <row r="93" spans="1:51">
      <c r="A93" s="10" t="s">
        <v>161</v>
      </c>
      <c r="B93" s="10" t="s">
        <v>203</v>
      </c>
      <c r="C93" s="6">
        <v>1.7325151974786333</v>
      </c>
      <c r="D93" s="11" t="s">
        <v>105</v>
      </c>
      <c r="E93" s="6" t="str">
        <f t="shared" si="0"/>
        <v>&lt;attr name="42_116_Quadrate_max_width"&gt;1.73251519747863&lt;/attr&gt;</v>
      </c>
      <c r="F93" s="17">
        <v>0.81149213626601446</v>
      </c>
      <c r="G93" s="18">
        <v>2</v>
      </c>
      <c r="H93" s="18">
        <v>1.5612609926614744</v>
      </c>
      <c r="I93" s="18">
        <v>1.0254979255330035</v>
      </c>
      <c r="J93" s="18">
        <v>1.0616347122511618</v>
      </c>
      <c r="K93" s="18">
        <v>0</v>
      </c>
      <c r="L93" s="18">
        <v>0.70796178285883937</v>
      </c>
      <c r="M93" s="18">
        <v>1.0263098749467006</v>
      </c>
      <c r="N93" s="20">
        <v>1.2613669111422745</v>
      </c>
      <c r="O93" s="20">
        <v>0.43072791667824339</v>
      </c>
      <c r="P93" s="20">
        <v>0.34928749589831576</v>
      </c>
      <c r="Q93" s="18">
        <v>0.24935936211957951</v>
      </c>
      <c r="R93" s="20">
        <v>0.71612586958020175</v>
      </c>
      <c r="S93" s="18">
        <v>1.3848343098090703</v>
      </c>
      <c r="T93" s="18">
        <v>1.3829632889734096</v>
      </c>
      <c r="U93" s="20">
        <v>0.8089872533713226</v>
      </c>
      <c r="V93" s="18">
        <v>1.9241560992806057</v>
      </c>
      <c r="W93" s="18">
        <v>0.96657876944134546</v>
      </c>
      <c r="X93" s="18" t="s">
        <v>2</v>
      </c>
      <c r="Y93" s="18">
        <v>1.4229274506092768</v>
      </c>
      <c r="Z93" s="18">
        <v>0.84619758327947459</v>
      </c>
      <c r="AA93" s="20">
        <v>1.1826463643957332</v>
      </c>
      <c r="AB93" s="20">
        <v>0.82604188663509603</v>
      </c>
      <c r="AC93" s="18">
        <v>1.3363517565280367</v>
      </c>
      <c r="AD93" s="18">
        <v>1.4855387938033624</v>
      </c>
      <c r="AE93" s="18">
        <v>1.0535026801899388</v>
      </c>
      <c r="AF93" s="18">
        <v>0.98358167985125811</v>
      </c>
      <c r="AG93" s="18">
        <v>1.5197353938689899</v>
      </c>
      <c r="AH93" s="18">
        <v>0.9660132934456036</v>
      </c>
      <c r="AI93" s="18">
        <v>1.2786147649728168</v>
      </c>
      <c r="AJ93" s="20">
        <v>1.130706834937057</v>
      </c>
      <c r="AK93" s="18">
        <v>1.0287256295873681</v>
      </c>
      <c r="AL93" s="18">
        <v>0.66828934136196694</v>
      </c>
      <c r="AM93" s="18">
        <v>0.77116230151458842</v>
      </c>
      <c r="AN93" s="18">
        <v>1.1726027727730113</v>
      </c>
      <c r="AO93" s="18">
        <v>0.11766785144849001</v>
      </c>
      <c r="AP93" s="18">
        <v>0.89484514445972896</v>
      </c>
      <c r="AQ93" s="20">
        <v>0.71473756959513934</v>
      </c>
      <c r="AR93" s="18">
        <v>1.0093345032799552</v>
      </c>
      <c r="AS93" s="18">
        <v>1.0148534505268525</v>
      </c>
      <c r="AT93" s="18">
        <v>1.1538371359744561</v>
      </c>
      <c r="AU93" s="18">
        <v>0.7658105493169578</v>
      </c>
      <c r="AV93" s="18" t="s">
        <v>2</v>
      </c>
      <c r="AW93" s="18" t="s">
        <v>2</v>
      </c>
      <c r="AX93" s="17" t="s">
        <v>2</v>
      </c>
      <c r="AY93" s="17" t="s">
        <v>2</v>
      </c>
    </row>
    <row r="94" spans="1:51">
      <c r="A94" s="10" t="s">
        <v>161</v>
      </c>
      <c r="B94" s="10" t="s">
        <v>204</v>
      </c>
      <c r="C94" s="6" t="s">
        <v>2</v>
      </c>
      <c r="D94" s="11" t="s">
        <v>105</v>
      </c>
      <c r="E94" s="6" t="str">
        <f t="shared" si="0"/>
        <v>&lt;attr name="43_120_Sq_temporal_ramus_width"&gt;?&lt;/attr&gt;</v>
      </c>
      <c r="F94" s="17" t="s">
        <v>2</v>
      </c>
      <c r="G94" s="18" t="s">
        <v>2</v>
      </c>
      <c r="H94" s="18">
        <v>1.6452677652531362</v>
      </c>
      <c r="I94" s="18">
        <v>1.0597243841780515</v>
      </c>
      <c r="J94" s="18" t="s">
        <v>2</v>
      </c>
      <c r="K94" s="18">
        <v>0.4870584052679382</v>
      </c>
      <c r="L94" s="18">
        <v>0.88501409869952719</v>
      </c>
      <c r="M94" s="18">
        <v>1.2214808432925972</v>
      </c>
      <c r="N94" s="20">
        <v>1.2214808432925972</v>
      </c>
      <c r="O94" s="20">
        <v>1.3720725039674655</v>
      </c>
      <c r="P94" s="20">
        <v>0.88501409869952719</v>
      </c>
      <c r="Q94" s="18">
        <v>0.88501409869952719</v>
      </c>
      <c r="R94" s="20">
        <v>1.2214808432925972</v>
      </c>
      <c r="S94" s="18">
        <v>0.69509320577145173</v>
      </c>
      <c r="T94" s="18">
        <v>1.5129415947320619</v>
      </c>
      <c r="U94" s="20">
        <v>0.88501409869952719</v>
      </c>
      <c r="V94" s="18">
        <v>2</v>
      </c>
      <c r="W94" s="18">
        <v>1.0597243841780515</v>
      </c>
      <c r="X94" s="18">
        <v>1.5129415947320619</v>
      </c>
      <c r="Y94" s="18">
        <v>1.2214808432925972</v>
      </c>
      <c r="Z94" s="18" t="s">
        <v>2</v>
      </c>
      <c r="AA94" s="20">
        <v>1.0597243841780515</v>
      </c>
      <c r="AB94" s="20" t="s">
        <v>2</v>
      </c>
      <c r="AC94" s="18">
        <v>0.69509320577145173</v>
      </c>
      <c r="AD94" s="18">
        <v>1.3720725039674655</v>
      </c>
      <c r="AE94" s="18">
        <v>1.3720725039674655</v>
      </c>
      <c r="AF94" s="18">
        <v>0.4870584052679382</v>
      </c>
      <c r="AG94" s="18">
        <v>0.88501409869952719</v>
      </c>
      <c r="AH94" s="18">
        <v>0.88501409869952719</v>
      </c>
      <c r="AI94" s="18">
        <v>1.0597243841780515</v>
      </c>
      <c r="AJ94" s="20">
        <v>0.69509320577145173</v>
      </c>
      <c r="AK94" s="18">
        <v>0.4870584052679382</v>
      </c>
      <c r="AL94" s="18">
        <v>0</v>
      </c>
      <c r="AM94" s="18">
        <v>0.69509320577145173</v>
      </c>
      <c r="AN94" s="18">
        <v>0.4870584052679382</v>
      </c>
      <c r="AO94" s="18">
        <v>1.5129415947320619</v>
      </c>
      <c r="AP94" s="18">
        <v>0.88501409869952719</v>
      </c>
      <c r="AQ94" s="20">
        <v>1.8880414422993539</v>
      </c>
      <c r="AR94" s="18">
        <v>1.2214808432925972</v>
      </c>
      <c r="AS94" s="18">
        <v>1.3720725039674655</v>
      </c>
      <c r="AT94" s="18">
        <v>1.6452677652531362</v>
      </c>
      <c r="AU94" s="18">
        <v>1.5129415947320619</v>
      </c>
      <c r="AV94" s="18" t="s">
        <v>2</v>
      </c>
      <c r="AW94" s="18" t="s">
        <v>2</v>
      </c>
      <c r="AX94" s="17" t="s">
        <v>2</v>
      </c>
      <c r="AY94" s="17" t="s">
        <v>2</v>
      </c>
    </row>
    <row r="95" spans="1:51">
      <c r="A95" s="10" t="s">
        <v>161</v>
      </c>
      <c r="B95" s="10" t="s">
        <v>205</v>
      </c>
      <c r="C95" s="6" t="s">
        <v>2</v>
      </c>
      <c r="D95" s="11" t="s">
        <v>105</v>
      </c>
      <c r="E95" s="6" t="str">
        <f t="shared" si="0"/>
        <v>&lt;attr name="44_132_Pterygoid_inter_ramus_width"&gt;?&lt;/attr&gt;</v>
      </c>
      <c r="F95" s="17">
        <v>1.3316062870605596</v>
      </c>
      <c r="G95" s="18">
        <v>0.27601843014310851</v>
      </c>
      <c r="H95" s="18">
        <v>0.86071008186911202</v>
      </c>
      <c r="I95" s="18">
        <v>0.70244355786986157</v>
      </c>
      <c r="J95" s="18">
        <v>0.50587451241678072</v>
      </c>
      <c r="K95" s="18">
        <v>0</v>
      </c>
      <c r="L95" s="18">
        <v>0.18289477372991259</v>
      </c>
      <c r="M95" s="18">
        <v>0.1804102196094472</v>
      </c>
      <c r="N95" s="20">
        <v>0.31278682446120781</v>
      </c>
      <c r="O95" s="20">
        <v>0.69476596600582596</v>
      </c>
      <c r="P95" s="20">
        <v>7.9328421263535509E-2</v>
      </c>
      <c r="Q95" s="18">
        <v>0.20523131957336124</v>
      </c>
      <c r="R95" s="20">
        <v>0.20847495654996087</v>
      </c>
      <c r="S95" s="18">
        <v>0.36530595467077959</v>
      </c>
      <c r="T95" s="18">
        <v>2</v>
      </c>
      <c r="U95" s="20">
        <v>0.76722571461399314</v>
      </c>
      <c r="V95" s="18">
        <v>1.7152900526821782</v>
      </c>
      <c r="W95" s="18" t="s">
        <v>2</v>
      </c>
      <c r="X95" s="18">
        <v>0.86750716576722364</v>
      </c>
      <c r="Y95" s="18">
        <v>0.20741950525413699</v>
      </c>
      <c r="Z95" s="18">
        <v>0.21027912905516857</v>
      </c>
      <c r="AA95" s="20">
        <v>1.144098464308007</v>
      </c>
      <c r="AB95" s="20">
        <v>0.59233807782402381</v>
      </c>
      <c r="AC95" s="18">
        <v>0.52389211786949685</v>
      </c>
      <c r="AD95" s="18">
        <v>0.93102545469890263</v>
      </c>
      <c r="AE95" s="18">
        <v>0.7761043865693209</v>
      </c>
      <c r="AF95" s="18">
        <v>1.3862376264261738</v>
      </c>
      <c r="AG95" s="18">
        <v>1.423833509623005</v>
      </c>
      <c r="AH95" s="18">
        <v>0.62947511215504359</v>
      </c>
      <c r="AI95" s="18">
        <v>0.79648477133512108</v>
      </c>
      <c r="AJ95" s="20">
        <v>0.60878950904273699</v>
      </c>
      <c r="AK95" s="18">
        <v>1.2079997421546702</v>
      </c>
      <c r="AL95" s="18">
        <v>0.70187887347759337</v>
      </c>
      <c r="AM95" s="18">
        <v>0.33235394630467402</v>
      </c>
      <c r="AN95" s="18">
        <v>0.11856307821340541</v>
      </c>
      <c r="AO95" s="18">
        <v>0.54985539549482754</v>
      </c>
      <c r="AP95" s="18">
        <v>0.63015081267361861</v>
      </c>
      <c r="AQ95" s="20">
        <v>1.0889662762499728</v>
      </c>
      <c r="AR95" s="18">
        <v>0.71082065006873973</v>
      </c>
      <c r="AS95" s="18">
        <v>0.44849667408171101</v>
      </c>
      <c r="AT95" s="18">
        <v>0.74017936322042288</v>
      </c>
      <c r="AU95" s="18">
        <v>0.13478307082759045</v>
      </c>
      <c r="AV95" s="18">
        <v>0.83483367692021859</v>
      </c>
      <c r="AW95" s="18" t="s">
        <v>2</v>
      </c>
      <c r="AX95" s="17" t="s">
        <v>2</v>
      </c>
      <c r="AY95" s="17" t="s">
        <v>2</v>
      </c>
    </row>
    <row r="96" spans="1:51">
      <c r="A96" s="10" t="s">
        <v>161</v>
      </c>
      <c r="B96" s="10" t="s">
        <v>206</v>
      </c>
      <c r="C96" s="6" t="s">
        <v>2</v>
      </c>
      <c r="D96" s="11" t="s">
        <v>105</v>
      </c>
      <c r="E96" s="6" t="str">
        <f t="shared" si="0"/>
        <v>&lt;attr name="45_133_Pterygoid_total_length"&gt;?&lt;/attr&gt;</v>
      </c>
      <c r="F96" s="17">
        <v>0.18838982731288148</v>
      </c>
      <c r="G96" s="18">
        <v>0.411772635819249</v>
      </c>
      <c r="H96" s="18">
        <v>1.6499910372662079</v>
      </c>
      <c r="I96" s="18">
        <v>1.1526507950833131</v>
      </c>
      <c r="J96" s="18">
        <v>1.0022231891420292</v>
      </c>
      <c r="K96" s="18">
        <v>1.4782866836589621</v>
      </c>
      <c r="L96" s="18">
        <v>0.99300934110485095</v>
      </c>
      <c r="M96" s="18">
        <v>1.352156610864873</v>
      </c>
      <c r="N96" s="20">
        <v>0.76843902823467203</v>
      </c>
      <c r="O96" s="20">
        <v>1.3539854033736898</v>
      </c>
      <c r="P96" s="20">
        <v>1.1953281430478748</v>
      </c>
      <c r="Q96" s="18">
        <v>0.7714031197753779</v>
      </c>
      <c r="R96" s="20" t="s">
        <v>2</v>
      </c>
      <c r="S96" s="18">
        <v>2</v>
      </c>
      <c r="T96" s="18">
        <v>0.48807264080030938</v>
      </c>
      <c r="U96" s="20">
        <v>1.1670062915483441</v>
      </c>
      <c r="V96" s="18">
        <v>0.65206612185897384</v>
      </c>
      <c r="W96" s="18" t="s">
        <v>2</v>
      </c>
      <c r="X96" s="18">
        <v>0.85047818712292411</v>
      </c>
      <c r="Y96" s="18">
        <v>1.7083649707858295</v>
      </c>
      <c r="Z96" s="18">
        <v>1.7648660493450239</v>
      </c>
      <c r="AA96" s="20">
        <v>0.79453319954742929</v>
      </c>
      <c r="AB96" s="20">
        <v>1.351939051080324</v>
      </c>
      <c r="AC96" s="18">
        <v>1.6879669997250382</v>
      </c>
      <c r="AD96" s="18">
        <v>1.185956334775057</v>
      </c>
      <c r="AE96" s="18">
        <v>1.7006078148607617</v>
      </c>
      <c r="AF96" s="18">
        <v>1.6837676249691123</v>
      </c>
      <c r="AG96" s="18">
        <v>1.0277493871005619</v>
      </c>
      <c r="AH96" s="18">
        <v>1.2562133672668516</v>
      </c>
      <c r="AI96" s="18">
        <v>1.301890237947283</v>
      </c>
      <c r="AJ96" s="20">
        <v>1.1273151685278162</v>
      </c>
      <c r="AK96" s="18">
        <v>1.5056280643097535</v>
      </c>
      <c r="AL96" s="18">
        <v>1.0805557260408472</v>
      </c>
      <c r="AM96" s="18">
        <v>1.2827064546298248</v>
      </c>
      <c r="AN96" s="18">
        <v>1.3989110986728304</v>
      </c>
      <c r="AO96" s="18">
        <v>0.61585175524108471</v>
      </c>
      <c r="AP96" s="18">
        <v>0.53050805348895802</v>
      </c>
      <c r="AQ96" s="20">
        <v>0</v>
      </c>
      <c r="AR96" s="18">
        <v>0.15632439268379453</v>
      </c>
      <c r="AS96" s="18">
        <v>0.5767334026794988</v>
      </c>
      <c r="AT96" s="18">
        <v>1.1835876131037217</v>
      </c>
      <c r="AU96" s="18">
        <v>0.29507493340050117</v>
      </c>
      <c r="AV96" s="18" t="s">
        <v>2</v>
      </c>
      <c r="AW96" s="18" t="s">
        <v>2</v>
      </c>
      <c r="AX96" s="17" t="s">
        <v>2</v>
      </c>
      <c r="AY96" s="17" t="s">
        <v>2</v>
      </c>
    </row>
    <row r="97" spans="1:91">
      <c r="A97" s="10" t="s">
        <v>161</v>
      </c>
      <c r="B97" s="10" t="s">
        <v>207</v>
      </c>
      <c r="C97" s="6">
        <v>1.3081480426925873</v>
      </c>
      <c r="D97" s="11" t="s">
        <v>105</v>
      </c>
      <c r="E97" s="6" t="str">
        <f t="shared" si="0"/>
        <v>&lt;attr name="46_148_PostProcess_depth"&gt;1.30814804269259&lt;/attr&gt;</v>
      </c>
      <c r="F97" s="17">
        <v>0.48125360500907677</v>
      </c>
      <c r="G97" s="18">
        <v>1.122883850755793</v>
      </c>
      <c r="H97" s="18">
        <v>0.9296495441422602</v>
      </c>
      <c r="I97" s="18">
        <v>0.53429705577753184</v>
      </c>
      <c r="J97" s="18">
        <v>1.0011391986263061</v>
      </c>
      <c r="K97" s="18">
        <v>0.57665712957352055</v>
      </c>
      <c r="L97" s="18">
        <v>0.58231403196462206</v>
      </c>
      <c r="M97" s="18">
        <v>0</v>
      </c>
      <c r="N97" s="20">
        <v>0.54539242163284685</v>
      </c>
      <c r="O97" s="20">
        <v>0.5284345905427027</v>
      </c>
      <c r="P97" s="20">
        <v>0.55134731907448553</v>
      </c>
      <c r="Q97" s="18">
        <v>0.6604088330332859</v>
      </c>
      <c r="R97" s="20">
        <v>0.64225493862451188</v>
      </c>
      <c r="S97" s="18">
        <v>0.88018259855719949</v>
      </c>
      <c r="T97" s="18">
        <v>1.0482253012847562</v>
      </c>
      <c r="U97" s="20">
        <v>0.61985875882830743</v>
      </c>
      <c r="V97" s="18">
        <v>1.0188274361640919</v>
      </c>
      <c r="W97" s="18">
        <v>1.0887655802137937</v>
      </c>
      <c r="X97" s="18" t="s">
        <v>2</v>
      </c>
      <c r="Y97" s="18">
        <v>2</v>
      </c>
      <c r="Z97" s="18">
        <v>0.46239833281368614</v>
      </c>
      <c r="AA97" s="20">
        <v>0.46350082029946982</v>
      </c>
      <c r="AB97" s="20">
        <v>0.84679919463717035</v>
      </c>
      <c r="AC97" s="18">
        <v>0.4147352323012643</v>
      </c>
      <c r="AD97" s="18">
        <v>0.95970982873200406</v>
      </c>
      <c r="AE97" s="18">
        <v>0.86717744685231768</v>
      </c>
      <c r="AF97" s="18">
        <v>1.4770884798989514</v>
      </c>
      <c r="AG97" s="18">
        <v>1.0154819004065188</v>
      </c>
      <c r="AH97" s="18">
        <v>0.74671146975305625</v>
      </c>
      <c r="AI97" s="18">
        <v>0.6237462914315377</v>
      </c>
      <c r="AJ97" s="20">
        <v>0.9633520583476628</v>
      </c>
      <c r="AK97" s="18">
        <v>0.99629804895764629</v>
      </c>
      <c r="AL97" s="18">
        <v>0.85774479812732796</v>
      </c>
      <c r="AM97" s="18">
        <v>0.70017880699082069</v>
      </c>
      <c r="AN97" s="18">
        <v>0.79573996207084918</v>
      </c>
      <c r="AO97" s="18">
        <v>0.46356295976806572</v>
      </c>
      <c r="AP97" s="18">
        <v>0.52854288945965011</v>
      </c>
      <c r="AQ97" s="20">
        <v>0.37998039721929078</v>
      </c>
      <c r="AR97" s="18">
        <v>1.1270284998475497</v>
      </c>
      <c r="AS97" s="18">
        <v>0.54155183109404703</v>
      </c>
      <c r="AT97" s="18">
        <v>0.57282100015807302</v>
      </c>
      <c r="AU97" s="18">
        <v>0.95855286795717642</v>
      </c>
      <c r="AV97" s="18" t="s">
        <v>2</v>
      </c>
      <c r="AW97" s="18" t="s">
        <v>2</v>
      </c>
      <c r="AX97" s="17" t="s">
        <v>2</v>
      </c>
      <c r="AY97" s="17" t="s">
        <v>2</v>
      </c>
    </row>
    <row r="98" spans="1:91">
      <c r="A98" s="10" t="s">
        <v>161</v>
      </c>
      <c r="B98" s="10" t="s">
        <v>208</v>
      </c>
      <c r="C98" s="6">
        <v>0.85750374273276131</v>
      </c>
      <c r="D98" s="11" t="s">
        <v>105</v>
      </c>
      <c r="E98" s="6" t="str">
        <f t="shared" si="0"/>
        <v>&lt;attr name="47_149_PostProcess_angle"&gt;0.857503742732761&lt;/attr&gt;</v>
      </c>
      <c r="F98" s="17">
        <v>1.9380523809742776</v>
      </c>
      <c r="G98" s="18">
        <v>1.2532361261667571</v>
      </c>
      <c r="H98" s="18">
        <v>0.41022259882181428</v>
      </c>
      <c r="I98" s="18">
        <v>1.4961926860376795</v>
      </c>
      <c r="J98" s="18">
        <v>1.4724166587783318</v>
      </c>
      <c r="K98" s="18">
        <v>1.6739603702411168</v>
      </c>
      <c r="L98" s="18">
        <v>1.4195233102778935</v>
      </c>
      <c r="M98" s="18">
        <v>0</v>
      </c>
      <c r="N98" s="20">
        <v>1.1183953206417625</v>
      </c>
      <c r="O98" s="20">
        <v>1.7998761399807812</v>
      </c>
      <c r="P98" s="20">
        <v>1.6513864228268176</v>
      </c>
      <c r="Q98" s="18">
        <v>1.4122471174255007</v>
      </c>
      <c r="R98" s="20">
        <v>1.4460717035091604</v>
      </c>
      <c r="S98" s="18">
        <v>1.0971730320225317</v>
      </c>
      <c r="T98" s="18">
        <v>1.7933627186966721</v>
      </c>
      <c r="U98" s="20">
        <v>1.005487602835035</v>
      </c>
      <c r="V98" s="18">
        <v>1.8685954764597217</v>
      </c>
      <c r="W98" s="18">
        <v>2</v>
      </c>
      <c r="X98" s="18" t="s">
        <v>2</v>
      </c>
      <c r="Y98" s="18">
        <v>0.93089568883879736</v>
      </c>
      <c r="Z98" s="18">
        <v>1.5525931280331249</v>
      </c>
      <c r="AA98" s="20">
        <v>1.8171851751048183</v>
      </c>
      <c r="AB98" s="20">
        <v>1.4460717035091604</v>
      </c>
      <c r="AC98" s="18">
        <v>1.587379257918156</v>
      </c>
      <c r="AD98" s="18">
        <v>1.2886536562817206</v>
      </c>
      <c r="AE98" s="18">
        <v>1.378086440526473</v>
      </c>
      <c r="AF98" s="18">
        <v>1.7186684104005707</v>
      </c>
      <c r="AG98" s="18">
        <v>1.5781373173004103</v>
      </c>
      <c r="AH98" s="18">
        <v>1.6672037355617051</v>
      </c>
      <c r="AI98" s="18">
        <v>1.7562184125061961</v>
      </c>
      <c r="AJ98" s="20">
        <v>1.6103759981068433</v>
      </c>
      <c r="AK98" s="18">
        <v>1.8600803022256789</v>
      </c>
      <c r="AL98" s="18">
        <v>1.9650335021960315</v>
      </c>
      <c r="AM98" s="18">
        <v>1.9087570133637248</v>
      </c>
      <c r="AN98" s="18">
        <v>1.281094840837844</v>
      </c>
      <c r="AO98" s="18">
        <v>1.3805377774142449</v>
      </c>
      <c r="AP98" s="18">
        <v>0.26418520725826333</v>
      </c>
      <c r="AQ98" s="20">
        <v>1.3435829267349682</v>
      </c>
      <c r="AR98" s="18">
        <v>0.82309478322274277</v>
      </c>
      <c r="AS98" s="18">
        <v>1.1942462445764577</v>
      </c>
      <c r="AT98" s="18">
        <v>0.88874559194949398</v>
      </c>
      <c r="AU98" s="18">
        <v>0.90003624196400267</v>
      </c>
      <c r="AV98" s="18" t="s">
        <v>2</v>
      </c>
      <c r="AW98" s="18" t="s">
        <v>2</v>
      </c>
      <c r="AX98" s="17" t="s">
        <v>2</v>
      </c>
      <c r="AY98" s="17" t="s">
        <v>2</v>
      </c>
    </row>
    <row r="99" spans="1:91">
      <c r="A99" s="10" t="s">
        <v>161</v>
      </c>
      <c r="B99" s="10" t="s">
        <v>209</v>
      </c>
      <c r="C99" s="6">
        <v>0.41405780826003563</v>
      </c>
      <c r="D99" s="11" t="s">
        <v>105</v>
      </c>
      <c r="E99" s="6" t="str">
        <f t="shared" si="0"/>
        <v>&lt;attr name="48_150_Cupola_anterior_angle"&gt;0.414057808260036&lt;/attr&gt;</v>
      </c>
      <c r="F99" s="17">
        <v>1.7770435670836451</v>
      </c>
      <c r="G99" s="18">
        <v>0.24357058755288763</v>
      </c>
      <c r="H99" s="18">
        <v>1.4352328788928421</v>
      </c>
      <c r="I99" s="18">
        <v>1.1501765042612575</v>
      </c>
      <c r="J99" s="18">
        <v>0.80027219903349922</v>
      </c>
      <c r="K99" s="18">
        <v>1.3468573836009439</v>
      </c>
      <c r="L99" s="18">
        <v>0.78844477361467058</v>
      </c>
      <c r="M99" s="18">
        <v>0.80027219903349922</v>
      </c>
      <c r="N99" s="20">
        <v>0.45879924424983748</v>
      </c>
      <c r="O99" s="20">
        <v>1.1564253851226125</v>
      </c>
      <c r="P99" s="20">
        <v>1.0665513493896923</v>
      </c>
      <c r="Q99" s="18">
        <v>0.83522021578220118</v>
      </c>
      <c r="R99" s="20">
        <v>0.70719067319554707</v>
      </c>
      <c r="S99" s="18">
        <v>0.5629994527809522</v>
      </c>
      <c r="T99" s="18">
        <v>1.2354392072465281</v>
      </c>
      <c r="U99" s="20">
        <v>1.6259669606878402</v>
      </c>
      <c r="V99" s="18">
        <v>1.0797153649174209</v>
      </c>
      <c r="W99" s="18">
        <v>1.408982731481262</v>
      </c>
      <c r="X99" s="18" t="s">
        <v>2</v>
      </c>
      <c r="Y99" s="18">
        <v>1.1089302080553631</v>
      </c>
      <c r="Z99" s="18">
        <v>1.3983563799418608</v>
      </c>
      <c r="AA99" s="20">
        <v>1.3049506067448724</v>
      </c>
      <c r="AB99" s="20">
        <v>1.533544286336548</v>
      </c>
      <c r="AC99" s="18">
        <v>1.5816313987761474</v>
      </c>
      <c r="AD99" s="18">
        <v>1.2734792919549369</v>
      </c>
      <c r="AE99" s="18">
        <v>0.87688700640369233</v>
      </c>
      <c r="AF99" s="18">
        <v>2</v>
      </c>
      <c r="AG99" s="18">
        <v>1.1842364341988105</v>
      </c>
      <c r="AH99" s="18">
        <v>1.8463789097093173</v>
      </c>
      <c r="AI99" s="18">
        <v>1.5212847185911327</v>
      </c>
      <c r="AJ99" s="20">
        <v>1.6487997951832389</v>
      </c>
      <c r="AK99" s="18">
        <v>1.3876563615992439</v>
      </c>
      <c r="AL99" s="18">
        <v>1.9069916574182353</v>
      </c>
      <c r="AM99" s="18">
        <v>1.3660311887357999</v>
      </c>
      <c r="AN99" s="18">
        <v>0.97111874860522995</v>
      </c>
      <c r="AO99" s="18">
        <v>1.0432406576601188</v>
      </c>
      <c r="AP99" s="18">
        <v>0</v>
      </c>
      <c r="AQ99" s="20">
        <v>1.0927680555140362</v>
      </c>
      <c r="AR99" s="18">
        <v>1.2472440178645081</v>
      </c>
      <c r="AS99" s="18">
        <v>0.49750902145514497</v>
      </c>
      <c r="AT99" s="18">
        <v>1.1688477577270435</v>
      </c>
      <c r="AU99" s="18">
        <v>1.0895152166610023</v>
      </c>
      <c r="AV99" s="18" t="s">
        <v>2</v>
      </c>
      <c r="AW99" s="18" t="s">
        <v>2</v>
      </c>
      <c r="AX99" s="17" t="s">
        <v>2</v>
      </c>
      <c r="AY99" s="17" t="s">
        <v>2</v>
      </c>
    </row>
    <row r="100" spans="1:91">
      <c r="G100" s="17" t="s">
        <v>3</v>
      </c>
      <c r="H100" s="17" t="s">
        <v>4</v>
      </c>
      <c r="I100" s="17" t="s">
        <v>5</v>
      </c>
      <c r="J100" s="17" t="s">
        <v>6</v>
      </c>
      <c r="K100" s="17" t="s">
        <v>7</v>
      </c>
      <c r="L100" s="17" t="s">
        <v>8</v>
      </c>
      <c r="M100" s="17" t="s">
        <v>9</v>
      </c>
      <c r="N100" s="19" t="s">
        <v>10</v>
      </c>
      <c r="O100" s="19" t="s">
        <v>11</v>
      </c>
      <c r="P100" s="19" t="s">
        <v>12</v>
      </c>
      <c r="Q100" s="17" t="s">
        <v>13</v>
      </c>
      <c r="R100" s="19" t="s">
        <v>14</v>
      </c>
      <c r="S100" s="17" t="s">
        <v>15</v>
      </c>
      <c r="T100" s="17" t="s">
        <v>16</v>
      </c>
      <c r="U100" s="19" t="s">
        <v>17</v>
      </c>
      <c r="V100" s="17" t="s">
        <v>18</v>
      </c>
      <c r="W100" s="17" t="s">
        <v>19</v>
      </c>
      <c r="X100" s="17" t="s">
        <v>20</v>
      </c>
      <c r="Y100" s="17" t="s">
        <v>21</v>
      </c>
      <c r="Z100" s="17" t="s">
        <v>22</v>
      </c>
      <c r="AA100" s="19" t="s">
        <v>23</v>
      </c>
      <c r="AB100" s="19" t="s">
        <v>24</v>
      </c>
      <c r="AC100" s="17" t="s">
        <v>25</v>
      </c>
      <c r="AD100" s="17" t="s">
        <v>26</v>
      </c>
      <c r="AE100" s="17" t="s">
        <v>27</v>
      </c>
      <c r="AF100" s="17" t="s">
        <v>28</v>
      </c>
      <c r="AG100" s="17" t="s">
        <v>29</v>
      </c>
      <c r="AH100" s="17" t="s">
        <v>30</v>
      </c>
      <c r="AI100" s="17" t="s">
        <v>31</v>
      </c>
      <c r="AJ100" s="17" t="s">
        <v>32</v>
      </c>
      <c r="AK100" s="17" t="s">
        <v>33</v>
      </c>
      <c r="AL100" s="17" t="s">
        <v>34</v>
      </c>
      <c r="AM100" s="17" t="s">
        <v>35</v>
      </c>
      <c r="AN100" s="17" t="s">
        <v>36</v>
      </c>
      <c r="AO100" s="17" t="s">
        <v>37</v>
      </c>
      <c r="AP100" s="17" t="s">
        <v>38</v>
      </c>
      <c r="AQ100" s="19" t="s">
        <v>39</v>
      </c>
      <c r="AR100" s="17" t="s">
        <v>40</v>
      </c>
      <c r="AS100" s="17" t="s">
        <v>41</v>
      </c>
      <c r="AT100" s="17" t="s">
        <v>42</v>
      </c>
      <c r="AU100" s="17" t="s">
        <v>43</v>
      </c>
      <c r="AV100" s="17" t="s">
        <v>44</v>
      </c>
      <c r="AW100" s="17" t="s">
        <v>45</v>
      </c>
      <c r="AX100" s="17"/>
      <c r="AY100" s="17"/>
    </row>
    <row r="101" spans="1:91">
      <c r="A101" s="10" t="s">
        <v>210</v>
      </c>
      <c r="B101" s="11" t="s">
        <v>1</v>
      </c>
      <c r="C101" s="11"/>
      <c r="D101" s="11"/>
      <c r="E101" s="11"/>
      <c r="F101" s="10" t="str">
        <f>CONCATENATE($A52,$B52,F52,$D52)</f>
        <v>&lt;attr name="1_1_Dentary Length"&gt;0.956940262979639&lt;/attr&gt;</v>
      </c>
      <c r="G101" s="10" t="str">
        <f>CONCATENATE($A52,$B52,G52,$D52)</f>
        <v>&lt;attr name="1_1_Dentary Length"&gt;1.06882700888375&lt;/attr&gt;</v>
      </c>
      <c r="H101" s="10" t="str">
        <f>CONCATENATE($A52,$B52,H52,$D52)</f>
        <v>&lt;attr name="1_1_Dentary Length"&gt;1.50599605365576&lt;/attr&gt;</v>
      </c>
      <c r="I101" s="10" t="str">
        <f t="shared" ref="I101:AY101" si="1">CONCATENATE($A52,$B52,I52,$D52)</f>
        <v>&lt;attr name="1_1_Dentary Length"&gt;1.36331692452853&lt;/attr&gt;</v>
      </c>
      <c r="J101" s="10" t="str">
        <f t="shared" si="1"/>
        <v>&lt;attr name="1_1_Dentary Length"&gt;1.65738063947376&lt;/attr&gt;</v>
      </c>
      <c r="K101" s="10" t="str">
        <f t="shared" si="1"/>
        <v>&lt;attr name="1_1_Dentary Length"&gt;0.21810484188259&lt;/attr&gt;</v>
      </c>
      <c r="L101" s="10" t="str">
        <f t="shared" si="1"/>
        <v>&lt;attr name="1_1_Dentary Length"&gt;0.855382389096862&lt;/attr&gt;</v>
      </c>
      <c r="M101" s="10" t="str">
        <f t="shared" si="1"/>
        <v>&lt;attr name="1_1_Dentary Length"&gt;1.91617144723094&lt;/attr&gt;</v>
      </c>
      <c r="N101" s="10" t="str">
        <f t="shared" si="1"/>
        <v>&lt;attr name="1_1_Dentary Length"&gt;1.0757752396705&lt;/attr&gt;</v>
      </c>
      <c r="O101" s="10" t="str">
        <f t="shared" si="1"/>
        <v>&lt;attr name="1_1_Dentary Length"&gt;0.455672115015748&lt;/attr&gt;</v>
      </c>
      <c r="P101" s="10" t="str">
        <f t="shared" si="1"/>
        <v>&lt;attr name="1_1_Dentary Length"&gt;0.520694527944485&lt;/attr&gt;</v>
      </c>
      <c r="Q101" s="10" t="str">
        <f t="shared" si="1"/>
        <v>&lt;attr name="1_1_Dentary Length"&gt;0.627665645312213&lt;/attr&gt;</v>
      </c>
      <c r="R101" s="10" t="str">
        <f t="shared" si="1"/>
        <v>&lt;attr name="1_1_Dentary Length"&gt;0.491185818789309&lt;/attr&gt;</v>
      </c>
      <c r="S101" s="10" t="str">
        <f t="shared" si="1"/>
        <v>&lt;attr name="1_1_Dentary Length"&gt;1.41974061492775&lt;/attr&gt;</v>
      </c>
      <c r="T101" s="10" t="str">
        <f t="shared" si="1"/>
        <v>&lt;attr name="1_1_Dentary Length"&gt;0.577626790355888&lt;/attr&gt;</v>
      </c>
      <c r="U101" s="10" t="str">
        <f t="shared" si="1"/>
        <v>&lt;attr name="1_1_Dentary Length"&gt;1.03764963638434&lt;/attr&gt;</v>
      </c>
      <c r="V101" s="10" t="str">
        <f t="shared" si="1"/>
        <v>&lt;attr name="1_1_Dentary Length"&gt;0.681409269663021&lt;/attr&gt;</v>
      </c>
      <c r="W101" s="10" t="str">
        <f t="shared" si="1"/>
        <v>&lt;attr name="1_1_Dentary Length"&gt;0.619957611301146&lt;/attr&gt;</v>
      </c>
      <c r="X101" s="10" t="str">
        <f t="shared" si="1"/>
        <v>&lt;attr name="1_1_Dentary Length"&gt;0&lt;/attr&gt;</v>
      </c>
      <c r="Y101" s="10" t="str">
        <f t="shared" si="1"/>
        <v>&lt;attr name="1_1_Dentary Length"&gt;1.44579692250144&lt;/attr&gt;</v>
      </c>
      <c r="Z101" s="10" t="str">
        <f t="shared" si="1"/>
        <v>&lt;attr name="1_1_Dentary Length"&gt;0.915289365377085&lt;/attr&gt;</v>
      </c>
      <c r="AA101" s="10" t="str">
        <f t="shared" si="1"/>
        <v>&lt;attr name="1_1_Dentary Length"&gt;0.87144523050464&lt;/attr&gt;</v>
      </c>
      <c r="AB101" s="10" t="str">
        <f t="shared" si="1"/>
        <v>&lt;attr name="1_1_Dentary Length"&gt;0.722753569360892&lt;/attr&gt;</v>
      </c>
      <c r="AC101" s="10" t="str">
        <f t="shared" si="1"/>
        <v>&lt;attr name="1_1_Dentary Length"&gt;0.762796966379928&lt;/attr&gt;</v>
      </c>
      <c r="AD101" s="10" t="str">
        <f t="shared" si="1"/>
        <v>&lt;attr name="1_1_Dentary Length"&gt;1.05376365473872&lt;/attr&gt;</v>
      </c>
      <c r="AE101" s="10" t="str">
        <f>CONCATENATE($A52,$B52,AE52,$D52)</f>
        <v>&lt;attr name="1_1_Dentary Length"&gt;0.846491453323192&lt;/attr&gt;</v>
      </c>
      <c r="AF101" s="10" t="str">
        <f t="shared" si="1"/>
        <v>&lt;attr name="1_1_Dentary Length"&gt;0.559041052826478&lt;/attr&gt;</v>
      </c>
      <c r="AG101" s="10" t="str">
        <f t="shared" si="1"/>
        <v>&lt;attr name="1_1_Dentary Length"&gt;1.24888230644563&lt;/attr&gt;</v>
      </c>
      <c r="AH101" s="10" t="str">
        <f t="shared" si="1"/>
        <v>&lt;attr name="1_1_Dentary Length"&gt;0.804667923229973&lt;/attr&gt;</v>
      </c>
      <c r="AI101" s="10" t="str">
        <f t="shared" si="1"/>
        <v>&lt;attr name="1_1_Dentary Length"&gt;0.753464383789802&lt;/attr&gt;</v>
      </c>
      <c r="AJ101" s="10" t="str">
        <f t="shared" si="1"/>
        <v>&lt;attr name="1_1_Dentary Length"&gt;0.930292750809615&lt;/attr&gt;</v>
      </c>
      <c r="AK101" s="10" t="str">
        <f t="shared" si="1"/>
        <v>&lt;attr name="1_1_Dentary Length"&gt;0.676785361112467&lt;/attr&gt;</v>
      </c>
      <c r="AL101" s="10" t="str">
        <f t="shared" si="1"/>
        <v>&lt;attr name="1_1_Dentary Length"&gt;0.541991573358174&lt;/attr&gt;</v>
      </c>
      <c r="AM101" s="10" t="str">
        <f t="shared" si="1"/>
        <v>&lt;attr name="1_1_Dentary Length"&gt;0.647283857707775&lt;/attr&gt;</v>
      </c>
      <c r="AN101" s="10" t="str">
        <f>CONCATENATE($A52,$B52,AN52,$D52)</f>
        <v>&lt;attr name="1_1_Dentary Length"&gt;0.996687293850989&lt;/attr&gt;</v>
      </c>
      <c r="AO101" s="10" t="str">
        <f t="shared" si="1"/>
        <v>&lt;attr name="1_1_Dentary Length"&gt;0.863283866899418&lt;/attr&gt;</v>
      </c>
      <c r="AP101" s="10" t="str">
        <f t="shared" si="1"/>
        <v>&lt;attr name="1_1_Dentary Length"&gt;1.80027741775484&lt;/attr&gt;</v>
      </c>
      <c r="AQ101" s="10" t="str">
        <f t="shared" si="1"/>
        <v>&lt;attr name="1_1_Dentary Length"&gt;1.48000240340476&lt;/attr&gt;</v>
      </c>
      <c r="AR101" s="10" t="str">
        <f t="shared" si="1"/>
        <v>&lt;attr name="1_1_Dentary Length"&gt;1.50769133501018&lt;/attr&gt;</v>
      </c>
      <c r="AS101" s="10" t="str">
        <f t="shared" si="1"/>
        <v>&lt;attr name="1_1_Dentary Length"&gt;1.65796273772237&lt;/attr&gt;</v>
      </c>
      <c r="AT101" s="10" t="str">
        <f t="shared" si="1"/>
        <v>&lt;attr name="1_1_Dentary Length"&gt;1.70639428999288&lt;/attr&gt;</v>
      </c>
      <c r="AU101" s="10" t="str">
        <f t="shared" si="1"/>
        <v>&lt;attr name="1_1_Dentary Length"&gt;1.69485760473467&lt;/attr&gt;</v>
      </c>
      <c r="AV101" s="10" t="str">
        <f t="shared" si="1"/>
        <v>&lt;attr name="1_1_Dentary Length"&gt;?&lt;/attr&gt;</v>
      </c>
      <c r="AW101" s="10" t="str">
        <f t="shared" si="1"/>
        <v>&lt;attr name="1_1_Dentary Length"&gt;?&lt;/attr&gt;</v>
      </c>
      <c r="AX101" s="10" t="str">
        <f t="shared" si="1"/>
        <v>&lt;attr name="1_1_Dentary Length"&gt;0.888139727501394&lt;/attr&gt;</v>
      </c>
      <c r="AY101" s="10" t="str">
        <f t="shared" si="1"/>
        <v>&lt;attr name="1_1_Dentary Length"&gt;0.658050397096488&lt;/attr&gt;</v>
      </c>
    </row>
    <row r="102" spans="1:91">
      <c r="A102" s="10" t="s">
        <v>210</v>
      </c>
      <c r="B102" s="11" t="s">
        <v>3</v>
      </c>
      <c r="C102" s="11"/>
      <c r="D102" s="11"/>
      <c r="E102" s="11"/>
      <c r="F102" s="10" t="str">
        <f t="shared" ref="F102:F148" si="2">CONCATENATE($A53,$B53,F53,$D53)</f>
        <v>&lt;attr name="2_2_Dentary_height"&gt;0&lt;/attr&gt;</v>
      </c>
      <c r="G102" s="10" t="str">
        <f t="shared" ref="G102:AY102" si="3">CONCATENATE($A53,$B53,G53,$D53)</f>
        <v>&lt;attr name="2_2_Dentary_height"&gt;1.566992505867&lt;/attr&gt;</v>
      </c>
      <c r="H102" s="10" t="str">
        <f t="shared" si="3"/>
        <v>&lt;attr name="2_2_Dentary_height"&gt;2&lt;/attr&gt;</v>
      </c>
      <c r="I102" s="10" t="str">
        <f t="shared" si="3"/>
        <v>&lt;attr name="2_2_Dentary_height"&gt;0.716088942230684&lt;/attr&gt;</v>
      </c>
      <c r="J102" s="10" t="str">
        <f t="shared" si="3"/>
        <v>&lt;attr name="2_2_Dentary_height"&gt;1.78595230705393&lt;/attr&gt;</v>
      </c>
      <c r="K102" s="10" t="str">
        <f t="shared" si="3"/>
        <v>&lt;attr name="2_2_Dentary_height"&gt;1.40245184274109&lt;/attr&gt;</v>
      </c>
      <c r="L102" s="10" t="str">
        <f t="shared" si="3"/>
        <v>&lt;attr name="2_2_Dentary_height"&gt;1.48175959795635&lt;/attr&gt;</v>
      </c>
      <c r="M102" s="10" t="str">
        <f t="shared" si="3"/>
        <v>&lt;attr name="2_2_Dentary_height"&gt;0.755729603596089&lt;/attr&gt;</v>
      </c>
      <c r="N102" s="10" t="str">
        <f t="shared" si="3"/>
        <v>&lt;attr name="2_2_Dentary_height"&gt;0.446991975031064&lt;/attr&gt;</v>
      </c>
      <c r="O102" s="10" t="str">
        <f t="shared" si="3"/>
        <v>&lt;attr name="2_2_Dentary_height"&gt;0.757403278589633&lt;/attr&gt;</v>
      </c>
      <c r="P102" s="10" t="str">
        <f t="shared" si="3"/>
        <v>&lt;attr name="2_2_Dentary_height"&gt;1.15877613084594&lt;/attr&gt;</v>
      </c>
      <c r="Q102" s="10" t="str">
        <f t="shared" si="3"/>
        <v>&lt;attr name="2_2_Dentary_height"&gt;0.907578567604148&lt;/attr&gt;</v>
      </c>
      <c r="R102" s="10" t="str">
        <f t="shared" si="3"/>
        <v>&lt;attr name="2_2_Dentary_height"&gt;0.646278878422903&lt;/attr&gt;</v>
      </c>
      <c r="S102" s="10" t="str">
        <f t="shared" si="3"/>
        <v>&lt;attr name="2_2_Dentary_height"&gt;1.61944866056361&lt;/attr&gt;</v>
      </c>
      <c r="T102" s="10" t="str">
        <f t="shared" si="3"/>
        <v>&lt;attr name="2_2_Dentary_height"&gt;0.992685120988465&lt;/attr&gt;</v>
      </c>
      <c r="U102" s="10" t="str">
        <f t="shared" si="3"/>
        <v>&lt;attr name="2_2_Dentary_height"&gt;0.859635663661532&lt;/attr&gt;</v>
      </c>
      <c r="V102" s="10" t="str">
        <f t="shared" si="3"/>
        <v>&lt;attr name="2_2_Dentary_height"&gt;0.918577342507408&lt;/attr&gt;</v>
      </c>
      <c r="W102" s="10" t="str">
        <f t="shared" si="3"/>
        <v>&lt;attr name="2_2_Dentary_height"&gt;0.527110666750482&lt;/attr&gt;</v>
      </c>
      <c r="X102" s="10" t="str">
        <f t="shared" si="3"/>
        <v>&lt;attr name="2_2_Dentary_height"&gt;0.661009183651365&lt;/attr&gt;</v>
      </c>
      <c r="Y102" s="10" t="str">
        <f t="shared" si="3"/>
        <v>&lt;attr name="2_2_Dentary_height"&gt;1.3406788565329&lt;/attr&gt;</v>
      </c>
      <c r="Z102" s="10" t="str">
        <f t="shared" si="3"/>
        <v>&lt;attr name="2_2_Dentary_height"&gt;0.911344891469318&lt;/attr&gt;</v>
      </c>
      <c r="AA102" s="10" t="str">
        <f t="shared" si="3"/>
        <v>&lt;attr name="2_2_Dentary_height"&gt;0.391402752378049&lt;/attr&gt;</v>
      </c>
      <c r="AB102" s="10" t="str">
        <f t="shared" si="3"/>
        <v>&lt;attr name="2_2_Dentary_height"&gt;0.686924642121069&lt;/attr&gt;</v>
      </c>
      <c r="AC102" s="10" t="str">
        <f t="shared" si="3"/>
        <v>&lt;attr name="2_2_Dentary_height"&gt;0.912106508081588&lt;/attr&gt;</v>
      </c>
      <c r="AD102" s="10" t="str">
        <f t="shared" si="3"/>
        <v>&lt;attr name="2_2_Dentary_height"&gt;0.99309271158493&lt;/attr&gt;</v>
      </c>
      <c r="AE102" s="10" t="str">
        <f t="shared" si="3"/>
        <v>&lt;attr name="2_2_Dentary_height"&gt;0.868425358939104&lt;/attr&gt;</v>
      </c>
      <c r="AF102" s="10" t="str">
        <f t="shared" si="3"/>
        <v>&lt;attr name="2_2_Dentary_height"&gt;1.45806623156642&lt;/attr&gt;</v>
      </c>
      <c r="AG102" s="10" t="str">
        <f t="shared" si="3"/>
        <v>&lt;attr name="2_2_Dentary_height"&gt;1.79185368817391&lt;/attr&gt;</v>
      </c>
      <c r="AH102" s="10" t="str">
        <f t="shared" si="3"/>
        <v>&lt;attr name="2_2_Dentary_height"&gt;0.638641517498404&lt;/attr&gt;</v>
      </c>
      <c r="AI102" s="10" t="str">
        <f t="shared" si="3"/>
        <v>&lt;attr name="2_2_Dentary_height"&gt;0.905187171182805&lt;/attr&gt;</v>
      </c>
      <c r="AJ102" s="10" t="str">
        <f t="shared" si="3"/>
        <v>&lt;attr name="2_2_Dentary_height"&gt;0.931841519002784&lt;/attr&gt;</v>
      </c>
      <c r="AK102" s="10" t="str">
        <f t="shared" si="3"/>
        <v>&lt;attr name="2_2_Dentary_height"&gt;1.02591962228651&lt;/attr&gt;</v>
      </c>
      <c r="AL102" s="10" t="str">
        <f t="shared" si="3"/>
        <v>&lt;attr name="2_2_Dentary_height"&gt;0.881927317675211&lt;/attr&gt;</v>
      </c>
      <c r="AM102" s="10" t="str">
        <f t="shared" si="3"/>
        <v>&lt;attr name="2_2_Dentary_height"&gt;1.12375246484081&lt;/attr&gt;</v>
      </c>
      <c r="AN102" s="10" t="str">
        <f t="shared" si="3"/>
        <v>&lt;attr name="2_2_Dentary_height"&gt;1.15575869217321&lt;/attr&gt;</v>
      </c>
      <c r="AO102" s="10" t="str">
        <f t="shared" si="3"/>
        <v>&lt;attr name="2_2_Dentary_height"&gt;0.750819522692081&lt;/attr&gt;</v>
      </c>
      <c r="AP102" s="10" t="str">
        <f t="shared" si="3"/>
        <v>&lt;attr name="2_2_Dentary_height"&gt;1.50356375551022&lt;/attr&gt;</v>
      </c>
      <c r="AQ102" s="10" t="str">
        <f t="shared" si="3"/>
        <v>&lt;attr name="2_2_Dentary_height"&gt;1.56925035247402&lt;/attr&gt;</v>
      </c>
      <c r="AR102" s="10" t="str">
        <f t="shared" si="3"/>
        <v>&lt;attr name="2_2_Dentary_height"&gt;0.571043325048632&lt;/attr&gt;</v>
      </c>
      <c r="AS102" s="10" t="str">
        <f t="shared" si="3"/>
        <v>&lt;attr name="2_2_Dentary_height"&gt;0.776752031345978&lt;/attr&gt;</v>
      </c>
      <c r="AT102" s="10" t="str">
        <f t="shared" si="3"/>
        <v>&lt;attr name="2_2_Dentary_height"&gt;0.849439349627274&lt;/attr&gt;</v>
      </c>
      <c r="AU102" s="10" t="str">
        <f t="shared" si="3"/>
        <v>&lt;attr name="2_2_Dentary_height"&gt;0.915238865739711&lt;/attr&gt;</v>
      </c>
      <c r="AV102" s="10" t="str">
        <f t="shared" si="3"/>
        <v>&lt;attr name="2_2_Dentary_height"&gt;?&lt;/attr&gt;</v>
      </c>
      <c r="AW102" s="10" t="str">
        <f t="shared" si="3"/>
        <v>&lt;attr name="2_2_Dentary_height"&gt;?&lt;/attr&gt;</v>
      </c>
      <c r="AX102" s="10" t="str">
        <f t="shared" si="3"/>
        <v>&lt;attr name="2_2_Dentary_height"&gt;0.944238491122793&lt;/attr&gt;</v>
      </c>
      <c r="AY102" s="10" t="str">
        <f t="shared" si="3"/>
        <v>&lt;attr name="2_2_Dentary_height"&gt;1.90387962453085&lt;/attr&gt;</v>
      </c>
    </row>
    <row r="103" spans="1:91">
      <c r="A103" s="10" t="s">
        <v>210</v>
      </c>
      <c r="B103" s="11" t="s">
        <v>4</v>
      </c>
      <c r="C103" s="11"/>
      <c r="D103" s="11"/>
      <c r="E103" s="11"/>
      <c r="F103" s="10" t="str">
        <f t="shared" si="2"/>
        <v>&lt;attr name="3_3_Dentary_width"&gt;0.0440248047520764&lt;/attr&gt;</v>
      </c>
      <c r="G103" s="10" t="str">
        <f t="shared" ref="G103:AY103" si="4">CONCATENATE($A54,$B54,G54,$D54)</f>
        <v>&lt;attr name="3_3_Dentary_width"&gt;0.413417082171013&lt;/attr&gt;</v>
      </c>
      <c r="H103" s="10" t="str">
        <f t="shared" si="4"/>
        <v>&lt;attr name="3_3_Dentary_width"&gt;2&lt;/attr&gt;</v>
      </c>
      <c r="I103" s="10" t="str">
        <f t="shared" si="4"/>
        <v>&lt;attr name="3_3_Dentary_width"&gt;0.890429228326962&lt;/attr&gt;</v>
      </c>
      <c r="J103" s="10" t="str">
        <f t="shared" si="4"/>
        <v>&lt;attr name="3_3_Dentary_width"&gt;1.19857219207222&lt;/attr&gt;</v>
      </c>
      <c r="K103" s="10" t="str">
        <f t="shared" si="4"/>
        <v>&lt;attr name="3_3_Dentary_width"&gt;1.02762849180131&lt;/attr&gt;</v>
      </c>
      <c r="L103" s="10" t="str">
        <f t="shared" si="4"/>
        <v>&lt;attr name="3_3_Dentary_width"&gt;1.19486300731611&lt;/attr&gt;</v>
      </c>
      <c r="M103" s="10" t="str">
        <f t="shared" si="4"/>
        <v>&lt;attr name="3_3_Dentary_width"&gt;0.853667803507671&lt;/attr&gt;</v>
      </c>
      <c r="N103" s="10" t="str">
        <f t="shared" si="4"/>
        <v>&lt;attr name="3_3_Dentary_width"&gt;0.480366469129208&lt;/attr&gt;</v>
      </c>
      <c r="O103" s="10" t="str">
        <f t="shared" si="4"/>
        <v>&lt;attr name="3_3_Dentary_width"&gt;0.214227656170532&lt;/attr&gt;</v>
      </c>
      <c r="P103" s="10" t="str">
        <f t="shared" si="4"/>
        <v>&lt;attr name="3_3_Dentary_width"&gt;0.79091288064358&lt;/attr&gt;</v>
      </c>
      <c r="Q103" s="10" t="str">
        <f t="shared" si="4"/>
        <v>&lt;attr name="3_3_Dentary_width"&gt;0.444957210417336&lt;/attr&gt;</v>
      </c>
      <c r="R103" s="10" t="str">
        <f t="shared" si="4"/>
        <v>&lt;attr name="3_3_Dentary_width"&gt;0.689988190192023&lt;/attr&gt;</v>
      </c>
      <c r="S103" s="10" t="str">
        <f t="shared" si="4"/>
        <v>&lt;attr name="3_3_Dentary_width"&gt;1.6468171233004&lt;/attr&gt;</v>
      </c>
      <c r="T103" s="10" t="str">
        <f t="shared" si="4"/>
        <v>&lt;attr name="3_3_Dentary_width"&gt;0.377189107365415&lt;/attr&gt;</v>
      </c>
      <c r="U103" s="10" t="str">
        <f t="shared" si="4"/>
        <v>&lt;attr name="3_3_Dentary_width"&gt;0.940650192329588&lt;/attr&gt;</v>
      </c>
      <c r="V103" s="10" t="str">
        <f t="shared" si="4"/>
        <v>&lt;attr name="3_3_Dentary_width"&gt;0.421525574781346&lt;/attr&gt;</v>
      </c>
      <c r="W103" s="10" t="str">
        <f t="shared" si="4"/>
        <v>&lt;attr name="3_3_Dentary_width"&gt;0.364722031509703&lt;/attr&gt;</v>
      </c>
      <c r="X103" s="10" t="str">
        <f t="shared" si="4"/>
        <v>&lt;attr name="3_3_Dentary_width"&gt;1.00852115988415&lt;/attr&gt;</v>
      </c>
      <c r="Y103" s="10" t="str">
        <f t="shared" si="4"/>
        <v>&lt;attr name="3_3_Dentary_width"&gt;1.10787555611581&lt;/attr&gt;</v>
      </c>
      <c r="Z103" s="10" t="str">
        <f t="shared" si="4"/>
        <v>&lt;attr name="3_3_Dentary_width"&gt;0.843120085627444&lt;/attr&gt;</v>
      </c>
      <c r="AA103" s="10" t="str">
        <f t="shared" si="4"/>
        <v>&lt;attr name="3_3_Dentary_width"&gt;0&lt;/attr&gt;</v>
      </c>
      <c r="AB103" s="10" t="str">
        <f t="shared" si="4"/>
        <v>&lt;attr name="3_3_Dentary_width"&gt;0.495703247838266&lt;/attr&gt;</v>
      </c>
      <c r="AC103" s="10" t="str">
        <f t="shared" si="4"/>
        <v>&lt;attr name="3_3_Dentary_width"&gt;0.819862911516371&lt;/attr&gt;</v>
      </c>
      <c r="AD103" s="10" t="str">
        <f t="shared" si="4"/>
        <v>&lt;attr name="3_3_Dentary_width"&gt;0.30065019431876&lt;/attr&gt;</v>
      </c>
      <c r="AE103" s="10" t="str">
        <f t="shared" si="4"/>
        <v>&lt;attr name="3_3_Dentary_width"&gt;0.678738905233886&lt;/attr&gt;</v>
      </c>
      <c r="AF103" s="10" t="str">
        <f t="shared" si="4"/>
        <v>&lt;attr name="3_3_Dentary_width"&gt;0.76141782493389&lt;/attr&gt;</v>
      </c>
      <c r="AG103" s="10" t="str">
        <f t="shared" si="4"/>
        <v>&lt;attr name="3_3_Dentary_width"&gt;0.374366563449849&lt;/attr&gt;</v>
      </c>
      <c r="AH103" s="10" t="str">
        <f t="shared" si="4"/>
        <v>&lt;attr name="3_3_Dentary_width"&gt;0.87506360414121&lt;/attr&gt;</v>
      </c>
      <c r="AI103" s="10" t="str">
        <f t="shared" si="4"/>
        <v>&lt;attr name="3_3_Dentary_width"&gt;0.561311697980502&lt;/attr&gt;</v>
      </c>
      <c r="AJ103" s="10" t="str">
        <f t="shared" si="4"/>
        <v>&lt;attr name="3_3_Dentary_width"&gt;0.643583124483925&lt;/attr&gt;</v>
      </c>
      <c r="AK103" s="10" t="str">
        <f t="shared" si="4"/>
        <v>&lt;attr name="3_3_Dentary_width"&gt;0.520416232795358&lt;/attr&gt;</v>
      </c>
      <c r="AL103" s="10" t="str">
        <f t="shared" si="4"/>
        <v>&lt;attr name="3_3_Dentary_width"&gt;0.71489873655938&lt;/attr&gt;</v>
      </c>
      <c r="AM103" s="10" t="str">
        <f t="shared" si="4"/>
        <v>&lt;attr name="3_3_Dentary_width"&gt;1.07261983605152&lt;/attr&gt;</v>
      </c>
      <c r="AN103" s="10" t="str">
        <f t="shared" si="4"/>
        <v>&lt;attr name="3_3_Dentary_width"&gt;1.12731648928806&lt;/attr&gt;</v>
      </c>
      <c r="AO103" s="10" t="str">
        <f t="shared" si="4"/>
        <v>&lt;attr name="3_3_Dentary_width"&gt;0.407845833093302&lt;/attr&gt;</v>
      </c>
      <c r="AP103" s="10" t="str">
        <f t="shared" si="4"/>
        <v>&lt;attr name="3_3_Dentary_width"&gt;1.28654360986345&lt;/attr&gt;</v>
      </c>
      <c r="AQ103" s="10" t="str">
        <f t="shared" si="4"/>
        <v>&lt;attr name="3_3_Dentary_width"&gt;0.901156709287741&lt;/attr&gt;</v>
      </c>
      <c r="AR103" s="10" t="str">
        <f t="shared" si="4"/>
        <v>&lt;attr name="3_3_Dentary_width"&gt;1.32081636329674&lt;/attr&gt;</v>
      </c>
      <c r="AS103" s="10" t="str">
        <f t="shared" si="4"/>
        <v>&lt;attr name="3_3_Dentary_width"&gt;0.609120649207361&lt;/attr&gt;</v>
      </c>
      <c r="AT103" s="10" t="str">
        <f t="shared" si="4"/>
        <v>&lt;attr name="3_3_Dentary_width"&gt;1.02562507838812&lt;/attr&gt;</v>
      </c>
      <c r="AU103" s="10" t="str">
        <f t="shared" si="4"/>
        <v>&lt;attr name="3_3_Dentary_width"&gt;1.08884789461212&lt;/attr&gt;</v>
      </c>
      <c r="AV103" s="10" t="str">
        <f t="shared" si="4"/>
        <v>&lt;attr name="3_3_Dentary_width"&gt;?&lt;/attr&gt;</v>
      </c>
      <c r="AW103" s="10" t="str">
        <f t="shared" si="4"/>
        <v>&lt;attr name="3_3_Dentary_width"&gt;?&lt;/attr&gt;</v>
      </c>
      <c r="AX103" s="10" t="str">
        <f t="shared" si="4"/>
        <v>&lt;attr name="3_3_Dentary_width"&gt;1.11300924183121&lt;/attr&gt;</v>
      </c>
      <c r="AY103" s="10" t="str">
        <f t="shared" si="4"/>
        <v>&lt;attr name="3_3_Dentary_width"&gt;?&lt;/attr&gt;</v>
      </c>
    </row>
    <row r="104" spans="1:91">
      <c r="A104" s="10" t="s">
        <v>210</v>
      </c>
      <c r="B104" s="11" t="s">
        <v>5</v>
      </c>
      <c r="C104" s="11"/>
      <c r="D104" s="11"/>
      <c r="E104" s="11"/>
      <c r="F104" s="10" t="str">
        <f t="shared" si="2"/>
        <v>&lt;attr name="4_5_Symphysis_length"&gt;0.792699794050118&lt;/attr&gt;</v>
      </c>
      <c r="G104" s="10" t="str">
        <f t="shared" ref="G104:AY104" si="5">CONCATENATE($A55,$B55,G55,$D55)</f>
        <v>&lt;attr name="4_5_Symphysis_length"&gt;1.03124838594668&lt;/attr&gt;</v>
      </c>
      <c r="H104" s="10" t="str">
        <f t="shared" si="5"/>
        <v>&lt;attr name="4_5_Symphysis_length"&gt;1.42431547954193&lt;/attr&gt;</v>
      </c>
      <c r="I104" s="10" t="str">
        <f t="shared" si="5"/>
        <v>&lt;attr name="4_5_Symphysis_length"&gt;0.999528266253536&lt;/attr&gt;</v>
      </c>
      <c r="J104" s="10" t="str">
        <f t="shared" si="5"/>
        <v>&lt;attr name="4_5_Symphysis_length"&gt;1.06199023042857&lt;/attr&gt;</v>
      </c>
      <c r="K104" s="10" t="str">
        <f t="shared" si="5"/>
        <v>&lt;attr name="4_5_Symphysis_length"&gt;0.980321963477168&lt;/attr&gt;</v>
      </c>
      <c r="L104" s="10" t="str">
        <f t="shared" si="5"/>
        <v>&lt;attr name="4_5_Symphysis_length"&gt;0.942426384246732&lt;/attr&gt;</v>
      </c>
      <c r="M104" s="10" t="str">
        <f t="shared" si="5"/>
        <v>&lt;attr name="4_5_Symphysis_length"&gt;0.654115150940301&lt;/attr&gt;</v>
      </c>
      <c r="N104" s="10" t="str">
        <f t="shared" si="5"/>
        <v>&lt;attr name="4_5_Symphysis_length"&gt;1.04268572375614&lt;/attr&gt;</v>
      </c>
      <c r="O104" s="10" t="str">
        <f t="shared" si="5"/>
        <v>&lt;attr name="4_5_Symphysis_length"&gt;0.481527891923251&lt;/attr&gt;</v>
      </c>
      <c r="P104" s="10" t="str">
        <f t="shared" si="5"/>
        <v>&lt;attr name="4_5_Symphysis_length"&gt;0.879411085135306&lt;/attr&gt;</v>
      </c>
      <c r="Q104" s="10" t="str">
        <f t="shared" si="5"/>
        <v>&lt;attr name="4_5_Symphysis_length"&gt;0.78822644922312&lt;/attr&gt;</v>
      </c>
      <c r="R104" s="10" t="str">
        <f t="shared" si="5"/>
        <v>&lt;attr name="4_5_Symphysis_length"&gt;1.22697170688215&lt;/attr&gt;</v>
      </c>
      <c r="S104" s="10" t="str">
        <f t="shared" si="5"/>
        <v>&lt;attr name="4_5_Symphysis_length"&gt;0&lt;/attr&gt;</v>
      </c>
      <c r="T104" s="10" t="str">
        <f t="shared" si="5"/>
        <v>&lt;attr name="4_5_Symphysis_length"&gt;1.18829798526098&lt;/attr&gt;</v>
      </c>
      <c r="U104" s="10" t="str">
        <f t="shared" si="5"/>
        <v>&lt;attr name="4_5_Symphysis_length"&gt;1.31808368963393&lt;/attr&gt;</v>
      </c>
      <c r="V104" s="10" t="str">
        <f t="shared" si="5"/>
        <v>&lt;attr name="4_5_Symphysis_length"&gt;1.09306734211163&lt;/attr&gt;</v>
      </c>
      <c r="W104" s="10" t="str">
        <f t="shared" si="5"/>
        <v>&lt;attr name="4_5_Symphysis_length"&gt;0.854147830966519&lt;/attr&gt;</v>
      </c>
      <c r="X104" s="10" t="str">
        <f t="shared" si="5"/>
        <v>&lt;attr name="4_5_Symphysis_length"&gt;1.28353264422004&lt;/attr&gt;</v>
      </c>
      <c r="Y104" s="10" t="str">
        <f t="shared" si="5"/>
        <v>&lt;attr name="4_5_Symphysis_length"&gt;1.32462553181598&lt;/attr&gt;</v>
      </c>
      <c r="Z104" s="10" t="str">
        <f t="shared" si="5"/>
        <v>&lt;attr name="4_5_Symphysis_length"&gt;0.282329812076828&lt;/attr&gt;</v>
      </c>
      <c r="AA104" s="10" t="str">
        <f t="shared" si="5"/>
        <v>&lt;attr name="4_5_Symphysis_length"&gt;0.954014821847358&lt;/attr&gt;</v>
      </c>
      <c r="AB104" s="10" t="str">
        <f t="shared" si="5"/>
        <v>&lt;attr name="4_5_Symphysis_length"&gt;1.05006761669859&lt;/attr&gt;</v>
      </c>
      <c r="AC104" s="10" t="str">
        <f t="shared" si="5"/>
        <v>&lt;attr name="4_5_Symphysis_length"&gt;0.62930124381642&lt;/attr&gt;</v>
      </c>
      <c r="AD104" s="10" t="str">
        <f t="shared" si="5"/>
        <v>&lt;attr name="4_5_Symphysis_length"&gt;1.09055298779061&lt;/attr&gt;</v>
      </c>
      <c r="AE104" s="10" t="str">
        <f t="shared" si="5"/>
        <v>&lt;attr name="4_5_Symphysis_length"&gt;0.882606810861559&lt;/attr&gt;</v>
      </c>
      <c r="AF104" s="10" t="str">
        <f t="shared" si="5"/>
        <v>&lt;attr name="4_5_Symphysis_length"&gt;0.593225262264966&lt;/attr&gt;</v>
      </c>
      <c r="AG104" s="10" t="str">
        <f t="shared" si="5"/>
        <v>&lt;attr name="4_5_Symphysis_length"&gt;0.258237987700508&lt;/attr&gt;</v>
      </c>
      <c r="AH104" s="10" t="str">
        <f t="shared" si="5"/>
        <v>&lt;attr name="4_5_Symphysis_length"&gt;0.951444278912078&lt;/attr&gt;</v>
      </c>
      <c r="AI104" s="10" t="str">
        <f t="shared" si="5"/>
        <v>&lt;attr name="4_5_Symphysis_length"&gt;0.615604961167308&lt;/attr&gt;</v>
      </c>
      <c r="AJ104" s="10" t="str">
        <f t="shared" si="5"/>
        <v>&lt;attr name="4_5_Symphysis_length"&gt;0.76991634533571&lt;/attr&gt;</v>
      </c>
      <c r="AK104" s="10" t="str">
        <f t="shared" si="5"/>
        <v>&lt;attr name="4_5_Symphysis_length"&gt;0.435943065889759&lt;/attr&gt;</v>
      </c>
      <c r="AL104" s="10" t="str">
        <f t="shared" si="5"/>
        <v>&lt;attr name="4_5_Symphysis_length"&gt;0.712628797697826&lt;/attr&gt;</v>
      </c>
      <c r="AM104" s="10" t="str">
        <f t="shared" si="5"/>
        <v>&lt;attr name="4_5_Symphysis_length"&gt;1.09910605867502&lt;/attr&gt;</v>
      </c>
      <c r="AN104" s="10" t="str">
        <f t="shared" si="5"/>
        <v>&lt;attr name="4_5_Symphysis_length"&gt;0.824183840282272&lt;/attr&gt;</v>
      </c>
      <c r="AO104" s="10" t="str">
        <f t="shared" si="5"/>
        <v>&lt;attr name="4_5_Symphysis_length"&gt;0.78685099766446&lt;/attr&gt;</v>
      </c>
      <c r="AP104" s="10" t="str">
        <f t="shared" si="5"/>
        <v>&lt;attr name="4_5_Symphysis_length"&gt;1.11032350698171&lt;/attr&gt;</v>
      </c>
      <c r="AQ104" s="10" t="str">
        <f t="shared" si="5"/>
        <v>&lt;attr name="4_5_Symphysis_length"&gt;1.1327297981467&lt;/attr&gt;</v>
      </c>
      <c r="AR104" s="10" t="str">
        <f t="shared" si="5"/>
        <v>&lt;attr name="4_5_Symphysis_length"&gt;0.574708039887407&lt;/attr&gt;</v>
      </c>
      <c r="AS104" s="10" t="str">
        <f t="shared" si="5"/>
        <v>&lt;attr name="4_5_Symphysis_length"&gt;0.829201996924096&lt;/attr&gt;</v>
      </c>
      <c r="AT104" s="10" t="str">
        <f t="shared" si="5"/>
        <v>&lt;attr name="4_5_Symphysis_length"&gt;0.458521202479375&lt;/attr&gt;</v>
      </c>
      <c r="AU104" s="10" t="str">
        <f t="shared" si="5"/>
        <v>&lt;attr name="4_5_Symphysis_length"&gt;0.717421750678433&lt;/attr&gt;</v>
      </c>
      <c r="AV104" s="10" t="str">
        <f t="shared" si="5"/>
        <v>&lt;attr name="4_5_Symphysis_length"&gt;?&lt;/attr&gt;</v>
      </c>
      <c r="AW104" s="10" t="str">
        <f t="shared" si="5"/>
        <v>&lt;attr name="4_5_Symphysis_length"&gt;?&lt;/attr&gt;</v>
      </c>
      <c r="AX104" s="10" t="str">
        <f t="shared" si="5"/>
        <v>&lt;attr name="4_5_Symphysis_length"&gt;1.98569229298961&lt;/attr&gt;</v>
      </c>
      <c r="AY104" s="10" t="str">
        <f t="shared" si="5"/>
        <v>&lt;attr name="4_5_Symphysis_length"&gt;?&lt;/attr&gt;</v>
      </c>
    </row>
    <row r="105" spans="1:91">
      <c r="A105" s="10" t="s">
        <v>210</v>
      </c>
      <c r="B105" s="11" t="s">
        <v>6</v>
      </c>
      <c r="C105" s="11"/>
      <c r="D105" s="11"/>
      <c r="E105" s="11"/>
      <c r="F105" s="10" t="str">
        <f t="shared" si="2"/>
        <v>&lt;attr name="5_6_Symphysis_width"&gt;0.743355153183673&lt;/attr&gt;</v>
      </c>
      <c r="G105" s="10" t="str">
        <f t="shared" ref="G105:AY105" si="6">CONCATENATE($A56,$B56,G56,$D56)</f>
        <v>&lt;attr name="5_6_Symphysis_width"&gt;1.15355413888079&lt;/attr&gt;</v>
      </c>
      <c r="H105" s="10" t="str">
        <f t="shared" si="6"/>
        <v>&lt;attr name="5_6_Symphysis_width"&gt;0.854074087491965&lt;/attr&gt;</v>
      </c>
      <c r="I105" s="10" t="str">
        <f t="shared" si="6"/>
        <v>&lt;attr name="5_6_Symphysis_width"&gt;0.525655005632157&lt;/attr&gt;</v>
      </c>
      <c r="J105" s="10" t="str">
        <f t="shared" si="6"/>
        <v>&lt;attr name="5_6_Symphysis_width"&gt;1.48915688171297&lt;/attr&gt;</v>
      </c>
      <c r="K105" s="10" t="str">
        <f t="shared" si="6"/>
        <v>&lt;attr name="5_6_Symphysis_width"&gt;0.717121846863867&lt;/attr&gt;</v>
      </c>
      <c r="L105" s="10" t="str">
        <f t="shared" si="6"/>
        <v>&lt;attr name="5_6_Symphysis_width"&gt;0.862656321807373&lt;/attr&gt;</v>
      </c>
      <c r="M105" s="10" t="str">
        <f t="shared" si="6"/>
        <v>&lt;attr name="5_6_Symphysis_width"&gt;0.931695933924888&lt;/attr&gt;</v>
      </c>
      <c r="N105" s="10" t="str">
        <f t="shared" si="6"/>
        <v>&lt;attr name="5_6_Symphysis_width"&gt;?&lt;/attr&gt;</v>
      </c>
      <c r="O105" s="10" t="str">
        <f t="shared" si="6"/>
        <v>&lt;attr name="5_6_Symphysis_width"&gt;1.10892408720189&lt;/attr&gt;</v>
      </c>
      <c r="P105" s="10" t="str">
        <f t="shared" si="6"/>
        <v>&lt;attr name="5_6_Symphysis_width"&gt;1.06614264201182&lt;/attr&gt;</v>
      </c>
      <c r="Q105" s="10" t="str">
        <f t="shared" si="6"/>
        <v>&lt;attr name="5_6_Symphysis_width"&gt;1.83263826943647&lt;/attr&gt;</v>
      </c>
      <c r="R105" s="10" t="str">
        <f t="shared" si="6"/>
        <v>&lt;attr name="5_6_Symphysis_width"&gt;0.462036913996722&lt;/attr&gt;</v>
      </c>
      <c r="S105" s="10" t="str">
        <f t="shared" si="6"/>
        <v>&lt;attr name="5_6_Symphysis_width"&gt;2&lt;/attr&gt;</v>
      </c>
      <c r="T105" s="10" t="str">
        <f t="shared" si="6"/>
        <v>&lt;attr name="5_6_Symphysis_width"&gt;0.865740833123474&lt;/attr&gt;</v>
      </c>
      <c r="U105" s="10" t="str">
        <f t="shared" si="6"/>
        <v>&lt;attr name="5_6_Symphysis_width"&gt;1.89590889572638&lt;/attr&gt;</v>
      </c>
      <c r="V105" s="10" t="str">
        <f t="shared" si="6"/>
        <v>&lt;attr name="5_6_Symphysis_width"&gt;0.86436132328462&lt;/attr&gt;</v>
      </c>
      <c r="W105" s="10" t="str">
        <f t="shared" si="6"/>
        <v>&lt;attr name="5_6_Symphysis_width"&gt;1.06374324878087&lt;/attr&gt;</v>
      </c>
      <c r="X105" s="10" t="str">
        <f t="shared" si="6"/>
        <v>&lt;attr name="5_6_Symphysis_width"&gt;0.643734696061716&lt;/attr&gt;</v>
      </c>
      <c r="Y105" s="10" t="str">
        <f t="shared" si="6"/>
        <v>&lt;attr name="5_6_Symphysis_width"&gt;0.677644403091269&lt;/attr&gt;</v>
      </c>
      <c r="Z105" s="10" t="str">
        <f t="shared" si="6"/>
        <v>&lt;attr name="5_6_Symphysis_width"&gt;0.51345801147232&lt;/attr&gt;</v>
      </c>
      <c r="AA105" s="10" t="str">
        <f t="shared" si="6"/>
        <v>&lt;attr name="5_6_Symphysis_width"&gt;0.989631953607357&lt;/attr&gt;</v>
      </c>
      <c r="AB105" s="10" t="str">
        <f t="shared" si="6"/>
        <v>&lt;attr name="5_6_Symphysis_width"&gt;0.663840432213946&lt;/attr&gt;</v>
      </c>
      <c r="AC105" s="10" t="str">
        <f t="shared" si="6"/>
        <v>&lt;attr name="5_6_Symphysis_width"&gt;0.97479420678332&lt;/attr&gt;</v>
      </c>
      <c r="AD105" s="10" t="str">
        <f t="shared" si="6"/>
        <v>&lt;attr name="5_6_Symphysis_width"&gt;0.730726392013933&lt;/attr&gt;</v>
      </c>
      <c r="AE105" s="10" t="str">
        <f t="shared" si="6"/>
        <v>&lt;attr name="5_6_Symphysis_width"&gt;1.23072610000887&lt;/attr&gt;</v>
      </c>
      <c r="AF105" s="10" t="str">
        <f t="shared" si="6"/>
        <v>&lt;attr name="5_6_Symphysis_width"&gt;0.896411792576817&lt;/attr&gt;</v>
      </c>
      <c r="AG105" s="10" t="str">
        <f t="shared" si="6"/>
        <v>&lt;attr name="5_6_Symphysis_width"&gt;1.80485405155825&lt;/attr&gt;</v>
      </c>
      <c r="AH105" s="10" t="str">
        <f t="shared" si="6"/>
        <v>&lt;attr name="5_6_Symphysis_width"&gt;0.586468754930151&lt;/attr&gt;</v>
      </c>
      <c r="AI105" s="10" t="str">
        <f t="shared" si="6"/>
        <v>&lt;attr name="5_6_Symphysis_width"&gt;1.19726536721189&lt;/attr&gt;</v>
      </c>
      <c r="AJ105" s="10" t="str">
        <f t="shared" si="6"/>
        <v>&lt;attr name="5_6_Symphysis_width"&gt;0.337732799636183&lt;/attr&gt;</v>
      </c>
      <c r="AK105" s="10" t="str">
        <f t="shared" si="6"/>
        <v>&lt;attr name="5_6_Symphysis_width"&gt;1.40389901942965&lt;/attr&gt;</v>
      </c>
      <c r="AL105" s="10" t="str">
        <f t="shared" si="6"/>
        <v>&lt;attr name="5_6_Symphysis_width"&gt;1.1043240425481&lt;/attr&gt;</v>
      </c>
      <c r="AM105" s="10" t="str">
        <f t="shared" si="6"/>
        <v>&lt;attr name="5_6_Symphysis_width"&gt;1.30278665008654&lt;/attr&gt;</v>
      </c>
      <c r="AN105" s="10" t="str">
        <f t="shared" si="6"/>
        <v>&lt;attr name="5_6_Symphysis_width"&gt;0.699914819856653&lt;/attr&gt;</v>
      </c>
      <c r="AO105" s="10" t="str">
        <f t="shared" si="6"/>
        <v>&lt;attr name="5_6_Symphysis_width"&gt;0.14659193046607&lt;/attr&gt;</v>
      </c>
      <c r="AP105" s="10" t="str">
        <f t="shared" si="6"/>
        <v>&lt;attr name="5_6_Symphysis_width"&gt;0.0356773841451969&lt;/attr&gt;</v>
      </c>
      <c r="AQ105" s="10" t="str">
        <f t="shared" si="6"/>
        <v>&lt;attr name="5_6_Symphysis_width"&gt;0&lt;/attr&gt;</v>
      </c>
      <c r="AR105" s="10" t="str">
        <f t="shared" si="6"/>
        <v>&lt;attr name="5_6_Symphysis_width"&gt;0.386399727018928&lt;/attr&gt;</v>
      </c>
      <c r="AS105" s="10" t="str">
        <f t="shared" si="6"/>
        <v>&lt;attr name="5_6_Symphysis_width"&gt;0.398024585579385&lt;/attr&gt;</v>
      </c>
      <c r="AT105" s="10" t="str">
        <f t="shared" si="6"/>
        <v>&lt;attr name="5_6_Symphysis_width"&gt;1.11137372623649&lt;/attr&gt;</v>
      </c>
      <c r="AU105" s="10" t="str">
        <f t="shared" si="6"/>
        <v>&lt;attr name="5_6_Symphysis_width"&gt;0.339469615667336&lt;/attr&gt;</v>
      </c>
      <c r="AV105" s="10" t="str">
        <f t="shared" si="6"/>
        <v>&lt;attr name="5_6_Symphysis_width"&gt;?&lt;/attr&gt;</v>
      </c>
      <c r="AW105" s="10" t="str">
        <f t="shared" si="6"/>
        <v>&lt;attr name="5_6_Symphysis_width"&gt;?&lt;/attr&gt;</v>
      </c>
      <c r="AX105" s="10" t="str">
        <f t="shared" si="6"/>
        <v>&lt;attr name="5_6_Symphysis_width"&gt;2&lt;/attr&gt;</v>
      </c>
      <c r="AY105" s="10" t="str">
        <f t="shared" si="6"/>
        <v>&lt;attr name="5_6_Symphysis_width"&gt;?&lt;/attr&gt;</v>
      </c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</row>
    <row r="106" spans="1:91">
      <c r="A106" s="10" t="s">
        <v>210</v>
      </c>
      <c r="B106" s="11" t="s">
        <v>7</v>
      </c>
      <c r="C106" s="11"/>
      <c r="D106" s="11"/>
      <c r="E106" s="11"/>
      <c r="F106" s="10" t="str">
        <f t="shared" si="2"/>
        <v>&lt;attr name="6_9_Symphysis_angle"&gt;0.766657279103019&lt;/attr&gt;</v>
      </c>
      <c r="G106" s="10" t="str">
        <f t="shared" ref="G106:AY106" si="7">CONCATENATE($A57,$B57,G57,$D57)</f>
        <v>&lt;attr name="6_9_Symphysis_angle"&gt;0&lt;/attr&gt;</v>
      </c>
      <c r="H106" s="10" t="str">
        <f t="shared" si="7"/>
        <v>&lt;attr name="6_9_Symphysis_angle"&gt;1.55413801412301&lt;/attr&gt;</v>
      </c>
      <c r="I106" s="10" t="str">
        <f t="shared" si="7"/>
        <v>&lt;attr name="6_9_Symphysis_angle"&gt;1.26513868378921&lt;/attr&gt;</v>
      </c>
      <c r="J106" s="10" t="str">
        <f t="shared" si="7"/>
        <v>&lt;attr name="6_9_Symphysis_angle"&gt;1.44268582452699&lt;/attr&gt;</v>
      </c>
      <c r="K106" s="10" t="str">
        <f t="shared" si="7"/>
        <v>&lt;attr name="6_9_Symphysis_angle"&gt;0.636568995074085&lt;/attr&gt;</v>
      </c>
      <c r="L106" s="10" t="str">
        <f t="shared" si="7"/>
        <v>&lt;attr name="6_9_Symphysis_angle"&gt;0.555347995609875&lt;/attr&gt;</v>
      </c>
      <c r="M106" s="10" t="str">
        <f t="shared" si="7"/>
        <v>&lt;attr name="6_9_Symphysis_angle"&gt;1.13901535202795&lt;/attr&gt;</v>
      </c>
      <c r="N106" s="10" t="str">
        <f t="shared" si="7"/>
        <v>&lt;attr name="6_9_Symphysis_angle"&gt;1.13901535202795&lt;/attr&gt;</v>
      </c>
      <c r="O106" s="10" t="str">
        <f t="shared" si="7"/>
        <v>&lt;attr name="6_9_Symphysis_angle"&gt;1.13901535202795&lt;/attr&gt;</v>
      </c>
      <c r="P106" s="10" t="str">
        <f t="shared" si="7"/>
        <v>&lt;attr name="6_9_Symphysis_angle"&gt;1.20290687247199&lt;/attr&gt;</v>
      </c>
      <c r="Q106" s="10" t="str">
        <f t="shared" si="7"/>
        <v>&lt;attr name="6_9_Symphysis_angle"&gt;0.199764827278472&lt;/attr&gt;</v>
      </c>
      <c r="R106" s="10" t="str">
        <f t="shared" si="7"/>
        <v>&lt;attr name="6_9_Symphysis_angle"&gt;1.32579483570813&lt;/attr&gt;</v>
      </c>
      <c r="S106" s="10" t="str">
        <f t="shared" si="7"/>
        <v>&lt;attr name="6_9_Symphysis_angle"&gt;1.55413801412301&lt;/attr&gt;</v>
      </c>
      <c r="T106" s="10" t="str">
        <f t="shared" si="7"/>
        <v>&lt;attr name="6_9_Symphysis_angle"&gt;1.55413801412301&lt;/attr&gt;</v>
      </c>
      <c r="U106" s="10" t="str">
        <f t="shared" si="7"/>
        <v>&lt;attr name="6_9_Symphysis_angle"&gt;1.60797825809119&lt;/attr&gt;</v>
      </c>
      <c r="V106" s="10" t="str">
        <f t="shared" si="7"/>
        <v>&lt;attr name="6_9_Symphysis_angle"&gt;0.936433604932022&lt;/attr&gt;</v>
      </c>
      <c r="W106" s="10" t="str">
        <f t="shared" si="7"/>
        <v>&lt;attr name="6_9_Symphysis_angle"&gt;1.32579483570813&lt;/attr&gt;</v>
      </c>
      <c r="X106" s="10" t="str">
        <f t="shared" si="7"/>
        <v>&lt;attr name="6_9_Symphysis_angle"&gt;1.66063510365118&lt;/attr&gt;</v>
      </c>
      <c r="Y106" s="10" t="str">
        <f t="shared" si="7"/>
        <v>&lt;attr name="6_9_Symphysis_angle"&gt;0.471276561509877&lt;/attr&gt;</v>
      </c>
      <c r="Z106" s="10" t="str">
        <f t="shared" si="7"/>
        <v>&lt;attr name="6_9_Symphysis_angle"&gt;1.26513868378921&lt;/attr&gt;</v>
      </c>
      <c r="AA106" s="10" t="str">
        <f t="shared" si="7"/>
        <v>&lt;attr name="6_9_Symphysis_angle"&gt;1.07337316286972&lt;/attr&gt;</v>
      </c>
      <c r="AB106" s="10" t="str">
        <f t="shared" si="7"/>
        <v>&lt;attr name="6_9_Symphysis_angle"&gt;1.07337316286972&lt;/attr&gt;</v>
      </c>
      <c r="AC106" s="10" t="str">
        <f t="shared" si="7"/>
        <v>&lt;attr name="6_9_Symphysis_angle"&gt;0.936433604932022&lt;/attr&gt;</v>
      </c>
      <c r="AD106" s="10" t="str">
        <f t="shared" si="7"/>
        <v>&lt;attr name="6_9_Symphysis_angle"&gt;1.20290687247199&lt;/attr&gt;</v>
      </c>
      <c r="AE106" s="10" t="str">
        <f t="shared" si="7"/>
        <v>&lt;attr name="6_9_Symphysis_angle"&gt;1.55413801412301&lt;/attr&gt;</v>
      </c>
      <c r="AF106" s="10" t="str">
        <f t="shared" si="7"/>
        <v>&lt;attr name="6_9_Symphysis_angle"&gt;1.55413801412301&lt;/attr&gt;</v>
      </c>
      <c r="AG106" s="10" t="str">
        <f t="shared" si="7"/>
        <v>&lt;attr name="6_9_Symphysis_angle"&gt;1.66063510365118&lt;/attr&gt;</v>
      </c>
      <c r="AH106" s="10" t="str">
        <f t="shared" si="7"/>
        <v>&lt;attr name="6_9_Symphysis_angle"&gt;1.07337316286972&lt;/attr&gt;</v>
      </c>
      <c r="AI106" s="10" t="str">
        <f t="shared" si="7"/>
        <v>&lt;attr name="6_9_Symphysis_angle"&gt;0.86491217348897&lt;/attr&gt;</v>
      </c>
      <c r="AJ106" s="10" t="str">
        <f t="shared" si="7"/>
        <v>&lt;attr name="6_9_Symphysis_angle"&gt;1.32579483570813&lt;/attr&gt;</v>
      </c>
      <c r="AK106" s="10" t="str">
        <f t="shared" si="7"/>
        <v>&lt;attr name="6_9_Symphysis_angle"&gt;1.49905995559419&lt;/attr&gt;</v>
      </c>
      <c r="AL106" s="10" t="str">
        <f t="shared" si="7"/>
        <v>&lt;attr name="6_9_Symphysis_angle"&gt;0.101963899852587&lt;/attr&gt;</v>
      </c>
      <c r="AM106" s="10" t="str">
        <f t="shared" si="7"/>
        <v>&lt;attr name="6_9_Symphysis_angle"&gt;1.20290687247199&lt;/attr&gt;</v>
      </c>
      <c r="AN106" s="10" t="str">
        <f t="shared" si="7"/>
        <v>&lt;attr name="6_9_Symphysis_angle"&gt;0.86491217348897&lt;/attr&gt;</v>
      </c>
      <c r="AO106" s="10" t="str">
        <f t="shared" si="7"/>
        <v>&lt;attr name="6_9_Symphysis_angle"&gt;1.32579483570813&lt;/attr&gt;</v>
      </c>
      <c r="AP106" s="10" t="str">
        <f t="shared" si="7"/>
        <v>&lt;attr name="6_9_Symphysis_angle"&gt;1.66063510365118&lt;/attr&gt;</v>
      </c>
      <c r="AQ106" s="10" t="str">
        <f t="shared" si="7"/>
        <v>&lt;attr name="6_9_Symphysis_angle"&gt;1.66063510365118&lt;/attr&gt;</v>
      </c>
      <c r="AR106" s="10" t="str">
        <f t="shared" si="7"/>
        <v>&lt;attr name="6_9_Symphysis_angle"&gt;1.00588165673137&lt;/attr&gt;</v>
      </c>
      <c r="AS106" s="10" t="str">
        <f t="shared" si="7"/>
        <v>&lt;attr name="6_9_Symphysis_angle"&gt;1.13901535202795&lt;/attr&gt;</v>
      </c>
      <c r="AT106" s="10" t="str">
        <f t="shared" si="7"/>
        <v>&lt;attr name="6_9_Symphysis_angle"&gt;0.936433604932022&lt;/attr&gt;</v>
      </c>
      <c r="AU106" s="10" t="str">
        <f t="shared" si="7"/>
        <v>&lt;attr name="6_9_Symphysis_angle"&gt;1.32579483570813&lt;/attr&gt;</v>
      </c>
      <c r="AV106" s="10" t="str">
        <f t="shared" si="7"/>
        <v>&lt;attr name="6_9_Symphysis_angle"&gt;?&lt;/attr&gt;</v>
      </c>
      <c r="AW106" s="10" t="str">
        <f t="shared" si="7"/>
        <v>&lt;attr name="6_9_Symphysis_angle"&gt;?&lt;/attr&gt;</v>
      </c>
      <c r="AX106" s="10" t="str">
        <f t="shared" si="7"/>
        <v>&lt;attr name="6_9_Symphysis_angle"&gt;0.952876087885996&lt;/attr&gt;</v>
      </c>
      <c r="AY106" s="10" t="str">
        <f t="shared" si="7"/>
        <v>&lt;attr name="6_9_Symphysis_angle"&gt;?&lt;/attr&gt;</v>
      </c>
    </row>
    <row r="107" spans="1:91">
      <c r="A107" s="10" t="s">
        <v>210</v>
      </c>
      <c r="B107" s="11" t="s">
        <v>8</v>
      </c>
      <c r="C107" s="11"/>
      <c r="D107" s="11"/>
      <c r="E107" s="11"/>
      <c r="F107" s="10" t="str">
        <f t="shared" si="2"/>
        <v>&lt;attr name="7_12_Mental_foramina_count"&gt;1.22148084329261&lt;/attr&gt;</v>
      </c>
      <c r="G107" s="10" t="str">
        <f t="shared" ref="G107:AY107" si="8">CONCATENATE($A58,$B58,G58,$D58)</f>
        <v>&lt;attr name="7_12_Mental_foramina_count"&gt;0.999999999999993&lt;/attr&gt;</v>
      </c>
      <c r="H107" s="10" t="str">
        <f t="shared" si="8"/>
        <v>&lt;attr name="7_12_Mental_foramina_count"&gt;1.32192809488736&lt;/attr&gt;</v>
      </c>
      <c r="I107" s="10" t="str">
        <f t="shared" si="8"/>
        <v>&lt;attr name="7_12_Mental_foramina_count"&gt;0.58496250072115&lt;/attr&gt;</v>
      </c>
      <c r="J107" s="10" t="str">
        <f t="shared" si="8"/>
        <v>&lt;attr name="7_12_Mental_foramina_count"&gt;0.58496250072115&lt;/attr&gt;</v>
      </c>
      <c r="K107" s="10" t="str">
        <f t="shared" si="8"/>
        <v>&lt;attr name="7_12_Mental_foramina_count"&gt;0.58496250072115&lt;/attr&gt;</v>
      </c>
      <c r="L107" s="10" t="str">
        <f t="shared" si="8"/>
        <v>&lt;attr name="7_12_Mental_foramina_count"&gt;0.321928094887363&lt;/attr&gt;</v>
      </c>
      <c r="M107" s="10" t="str">
        <f t="shared" si="8"/>
        <v>&lt;attr name="7_12_Mental_foramina_count"&gt;0.321928094887363&lt;/attr&gt;</v>
      </c>
      <c r="N107" s="10" t="str">
        <f t="shared" si="8"/>
        <v>&lt;attr name="7_12_Mental_foramina_count"&gt;0.807354922057601&lt;/attr&gt;</v>
      </c>
      <c r="O107" s="10" t="str">
        <f t="shared" si="8"/>
        <v>&lt;attr name="7_12_Mental_foramina_count"&gt;0.58496250072115&lt;/attr&gt;</v>
      </c>
      <c r="P107" s="10" t="str">
        <f t="shared" si="8"/>
        <v>&lt;attr name="7_12_Mental_foramina_count"&gt;0.58496250072115&lt;/attr&gt;</v>
      </c>
      <c r="Q107" s="10" t="str">
        <f t="shared" si="8"/>
        <v>&lt;attr name="7_12_Mental_foramina_count"&gt;0.58496250072115&lt;/attr&gt;</v>
      </c>
      <c r="R107" s="10" t="str">
        <f t="shared" si="8"/>
        <v>&lt;attr name="7_12_Mental_foramina_count"&gt;0.807354922057601&lt;/attr&gt;</v>
      </c>
      <c r="S107" s="10" t="str">
        <f t="shared" si="8"/>
        <v>&lt;attr name="7_12_Mental_foramina_count"&gt;1.32192809488736&lt;/attr&gt;</v>
      </c>
      <c r="T107" s="10" t="str">
        <f t="shared" si="8"/>
        <v>&lt;attr name="7_12_Mental_foramina_count"&gt;0.321928094887363&lt;/attr&gt;</v>
      </c>
      <c r="U107" s="10" t="str">
        <f t="shared" si="8"/>
        <v>&lt;attr name="7_12_Mental_foramina_count"&gt;0.807354922057601&lt;/attr&gt;</v>
      </c>
      <c r="V107" s="10" t="str">
        <f t="shared" si="8"/>
        <v>&lt;attr name="7_12_Mental_foramina_count"&gt;0.807354922057601&lt;/attr&gt;</v>
      </c>
      <c r="W107" s="10" t="str">
        <f t="shared" si="8"/>
        <v>&lt;attr name="7_12_Mental_foramina_count"&gt;0.58496250072115&lt;/attr&gt;</v>
      </c>
      <c r="X107" s="10" t="str">
        <f t="shared" si="8"/>
        <v>&lt;attr name="7_12_Mental_foramina_count"&gt;0.999999999999993&lt;/attr&gt;</v>
      </c>
      <c r="Y107" s="10" t="str">
        <f t="shared" si="8"/>
        <v>&lt;attr name="7_12_Mental_foramina_count"&gt;1.1699250014423&lt;/attr&gt;</v>
      </c>
      <c r="Z107" s="10" t="str">
        <f t="shared" si="8"/>
        <v>&lt;attr name="7_12_Mental_foramina_count"&gt;0.999999999999993&lt;/attr&gt;</v>
      </c>
      <c r="AA107" s="10" t="str">
        <f t="shared" si="8"/>
        <v>&lt;attr name="7_12_Mental_foramina_count"&gt;0.58496250072115&lt;/attr&gt;</v>
      </c>
      <c r="AB107" s="10" t="str">
        <f t="shared" si="8"/>
        <v>&lt;attr name="7_12_Mental_foramina_count"&gt;0.58496250072115&lt;/attr&gt;</v>
      </c>
      <c r="AC107" s="10" t="str">
        <f t="shared" si="8"/>
        <v>&lt;attr name="7_12_Mental_foramina_count"&gt;0.321928094887363&lt;/attr&gt;</v>
      </c>
      <c r="AD107" s="10" t="str">
        <f t="shared" si="8"/>
        <v>&lt;attr name="7_12_Mental_foramina_count"&gt;0.999999999999993&lt;/attr&gt;</v>
      </c>
      <c r="AE107" s="10" t="str">
        <f t="shared" si="8"/>
        <v>&lt;attr name="7_12_Mental_foramina_count"&gt;0.807354922057601&lt;/attr&gt;</v>
      </c>
      <c r="AF107" s="10" t="str">
        <f t="shared" si="8"/>
        <v>&lt;attr name="7_12_Mental_foramina_count"&gt;0&lt;/attr&gt;</v>
      </c>
      <c r="AG107" s="10" t="str">
        <f t="shared" si="8"/>
        <v>&lt;attr name="7_12_Mental_foramina_count"&gt;0.807354922057601&lt;/attr&gt;</v>
      </c>
      <c r="AH107" s="10" t="str">
        <f t="shared" si="8"/>
        <v>&lt;attr name="7_12_Mental_foramina_count"&gt;0.58496250072115&lt;/attr&gt;</v>
      </c>
      <c r="AI107" s="10" t="str">
        <f t="shared" si="8"/>
        <v>&lt;attr name="7_12_Mental_foramina_count"&gt;0.58496250072115&lt;/attr&gt;</v>
      </c>
      <c r="AJ107" s="10" t="str">
        <f t="shared" si="8"/>
        <v>&lt;attr name="7_12_Mental_foramina_count"&gt;0.807354922057601&lt;/attr&gt;</v>
      </c>
      <c r="AK107" s="10" t="str">
        <f t="shared" si="8"/>
        <v>&lt;attr name="7_12_Mental_foramina_count"&gt;0.807354922057601&lt;/attr&gt;</v>
      </c>
      <c r="AL107" s="10" t="str">
        <f t="shared" si="8"/>
        <v>&lt;attr name="7_12_Mental_foramina_count"&gt;0.58496250072115&lt;/attr&gt;</v>
      </c>
      <c r="AM107" s="10" t="str">
        <f t="shared" si="8"/>
        <v>&lt;attr name="7_12_Mental_foramina_count"&gt;0.58496250072115&lt;/attr&gt;</v>
      </c>
      <c r="AN107" s="10" t="str">
        <f t="shared" si="8"/>
        <v>&lt;attr name="7_12_Mental_foramina_count"&gt;0.321928094887363&lt;/attr&gt;</v>
      </c>
      <c r="AO107" s="10" t="str">
        <f t="shared" si="8"/>
        <v>&lt;attr name="7_12_Mental_foramina_count"&gt;0.807354922057601&lt;/attr&gt;</v>
      </c>
      <c r="AP107" s="10" t="str">
        <f t="shared" si="8"/>
        <v>&lt;attr name="7_12_Mental_foramina_count"&gt;0.58496250072115&lt;/attr&gt;</v>
      </c>
      <c r="AQ107" s="10" t="str">
        <f t="shared" si="8"/>
        <v>&lt;attr name="7_12_Mental_foramina_count"&gt;0.999999999999993&lt;/attr&gt;</v>
      </c>
      <c r="AR107" s="10" t="str">
        <f t="shared" si="8"/>
        <v>&lt;attr name="7_12_Mental_foramina_count"&gt;0.807354922057601&lt;/attr&gt;</v>
      </c>
      <c r="AS107" s="10" t="str">
        <f t="shared" si="8"/>
        <v>&lt;attr name="7_12_Mental_foramina_count"&gt;0.321928094887363&lt;/attr&gt;</v>
      </c>
      <c r="AT107" s="10" t="str">
        <f t="shared" si="8"/>
        <v>&lt;attr name="7_12_Mental_foramina_count"&gt;0.58496250072115&lt;/attr&gt;</v>
      </c>
      <c r="AU107" s="10" t="str">
        <f t="shared" si="8"/>
        <v>&lt;attr name="7_12_Mental_foramina_count"&gt;0.58496250072115&lt;/attr&gt;</v>
      </c>
      <c r="AV107" s="10" t="str">
        <f t="shared" si="8"/>
        <v>&lt;attr name="7_12_Mental_foramina_count"&gt;?&lt;/attr&gt;</v>
      </c>
      <c r="AW107" s="10" t="str">
        <f t="shared" si="8"/>
        <v>&lt;attr name="7_12_Mental_foramina_count"&gt;0.321928094887363&lt;/attr&gt;</v>
      </c>
      <c r="AX107" s="10" t="str">
        <f t="shared" si="8"/>
        <v>&lt;attr name="7_12_Mental_foramina_count"&gt;1.51294159473207&lt;/attr&gt;</v>
      </c>
      <c r="AY107" s="10" t="str">
        <f t="shared" si="8"/>
        <v>&lt;attr name="7_12_Mental_foramina_count"&gt;1.51294159473207&lt;/attr&gt;</v>
      </c>
    </row>
    <row r="108" spans="1:91">
      <c r="A108" s="10" t="s">
        <v>210</v>
      </c>
      <c r="B108" s="11" t="s">
        <v>9</v>
      </c>
      <c r="C108" s="11"/>
      <c r="D108" s="11"/>
      <c r="E108" s="11"/>
      <c r="F108" s="10" t="str">
        <f t="shared" si="2"/>
        <v>&lt;attr name="8_25_Splenial_height"&gt;1.35741065737511&lt;/attr&gt;</v>
      </c>
      <c r="G108" s="10" t="str">
        <f t="shared" ref="G108:AY108" si="9">CONCATENATE($A59,$B59,G59,$D59)</f>
        <v>&lt;attr name="8_25_Splenial_height"&gt;1.09695523115327&lt;/attr&gt;</v>
      </c>
      <c r="H108" s="10" t="str">
        <f t="shared" si="9"/>
        <v>&lt;attr name="8_25_Splenial_height"&gt;1.73462793096272&lt;/attr&gt;</v>
      </c>
      <c r="I108" s="10" t="str">
        <f t="shared" si="9"/>
        <v>&lt;attr name="8_25_Splenial_height"&gt;1.44865141750655&lt;/attr&gt;</v>
      </c>
      <c r="J108" s="10" t="str">
        <f t="shared" si="9"/>
        <v>&lt;attr name="8_25_Splenial_height"&gt;1.22286525148707&lt;/attr&gt;</v>
      </c>
      <c r="K108" s="10" t="str">
        <f t="shared" si="9"/>
        <v>&lt;attr name="8_25_Splenial_height"&gt;0&lt;/attr&gt;</v>
      </c>
      <c r="L108" s="10" t="str">
        <f t="shared" si="9"/>
        <v>&lt;attr name="8_25_Splenial_height"&gt;0.524085142792404&lt;/attr&gt;</v>
      </c>
      <c r="M108" s="10" t="str">
        <f t="shared" si="9"/>
        <v>&lt;attr name="8_25_Splenial_height"&gt;0.395516042340058&lt;/attr&gt;</v>
      </c>
      <c r="N108" s="10" t="str">
        <f t="shared" si="9"/>
        <v>&lt;attr name="8_25_Splenial_height"&gt;1.02563761951372&lt;/attr&gt;</v>
      </c>
      <c r="O108" s="10" t="str">
        <f t="shared" si="9"/>
        <v>&lt;attr name="8_25_Splenial_height"&gt;0.716945021051736&lt;/attr&gt;</v>
      </c>
      <c r="P108" s="10" t="str">
        <f t="shared" si="9"/>
        <v>&lt;attr name="8_25_Splenial_height"&gt;0.788197491867432&lt;/attr&gt;</v>
      </c>
      <c r="Q108" s="10" t="str">
        <f t="shared" si="9"/>
        <v>&lt;attr name="8_25_Splenial_height"&gt;0.637949099823368&lt;/attr&gt;</v>
      </c>
      <c r="R108" s="10" t="str">
        <f t="shared" si="9"/>
        <v>&lt;attr name="8_25_Splenial_height"&gt;0.777905737049758&lt;/attr&gt;</v>
      </c>
      <c r="S108" s="10" t="str">
        <f t="shared" si="9"/>
        <v>&lt;attr name="8_25_Splenial_height"&gt;1.188320561477&lt;/attr&gt;</v>
      </c>
      <c r="T108" s="10" t="str">
        <f t="shared" si="9"/>
        <v>&lt;attr name="8_25_Splenial_height"&gt;0.991710152021431&lt;/attr&gt;</v>
      </c>
      <c r="U108" s="10" t="str">
        <f t="shared" si="9"/>
        <v>&lt;attr name="8_25_Splenial_height"&gt;1.01878799250751&lt;/attr&gt;</v>
      </c>
      <c r="V108" s="10" t="str">
        <f t="shared" si="9"/>
        <v>&lt;attr name="8_25_Splenial_height"&gt;0.263257021966678&lt;/attr&gt;</v>
      </c>
      <c r="W108" s="10" t="str">
        <f t="shared" si="9"/>
        <v>&lt;attr name="8_25_Splenial_height"&gt;1.48871033077621&lt;/attr&gt;</v>
      </c>
      <c r="X108" s="10" t="str">
        <f t="shared" si="9"/>
        <v>&lt;attr name="8_25_Splenial_height"&gt;2&lt;/attr&gt;</v>
      </c>
      <c r="Y108" s="10" t="str">
        <f t="shared" si="9"/>
        <v>&lt;attr name="8_25_Splenial_height"&gt;1.3556246379679&lt;/attr&gt;</v>
      </c>
      <c r="Z108" s="10" t="str">
        <f t="shared" si="9"/>
        <v>&lt;attr name="8_25_Splenial_height"&gt;0.337357463739884&lt;/attr&gt;</v>
      </c>
      <c r="AA108" s="10" t="str">
        <f t="shared" si="9"/>
        <v>&lt;attr name="8_25_Splenial_height"&gt;1.76207849450438&lt;/attr&gt;</v>
      </c>
      <c r="AB108" s="10" t="str">
        <f t="shared" si="9"/>
        <v>&lt;attr name="8_25_Splenial_height"&gt;0.74858563356604&lt;/attr&gt;</v>
      </c>
      <c r="AC108" s="10" t="str">
        <f t="shared" si="9"/>
        <v>&lt;attr name="8_25_Splenial_height"&gt;1.16138124167949&lt;/attr&gt;</v>
      </c>
      <c r="AD108" s="10" t="str">
        <f t="shared" si="9"/>
        <v>&lt;attr name="8_25_Splenial_height"&gt;1.03573586335897&lt;/attr&gt;</v>
      </c>
      <c r="AE108" s="10" t="str">
        <f t="shared" si="9"/>
        <v>&lt;attr name="8_25_Splenial_height"&gt;1.14922477940147&lt;/attr&gt;</v>
      </c>
      <c r="AF108" s="10" t="str">
        <f t="shared" si="9"/>
        <v>&lt;attr name="8_25_Splenial_height"&gt;1.39773422296653&lt;/attr&gt;</v>
      </c>
      <c r="AG108" s="10" t="str">
        <f t="shared" si="9"/>
        <v>&lt;attr name="8_25_Splenial_height"&gt;1.6696008690362&lt;/attr&gt;</v>
      </c>
      <c r="AH108" s="10" t="str">
        <f t="shared" si="9"/>
        <v>&lt;attr name="8_25_Splenial_height"&gt;1.13843077706657&lt;/attr&gt;</v>
      </c>
      <c r="AI108" s="10" t="str">
        <f t="shared" si="9"/>
        <v>&lt;attr name="8_25_Splenial_height"&gt;0.920029702047065&lt;/attr&gt;</v>
      </c>
      <c r="AJ108" s="10" t="str">
        <f t="shared" si="9"/>
        <v>&lt;attr name="8_25_Splenial_height"&gt;1.15401851034804&lt;/attr&gt;</v>
      </c>
      <c r="AK108" s="10" t="str">
        <f t="shared" si="9"/>
        <v>&lt;attr name="8_25_Splenial_height"&gt;1.52382758310668&lt;/attr&gt;</v>
      </c>
      <c r="AL108" s="10" t="str">
        <f t="shared" si="9"/>
        <v>&lt;attr name="8_25_Splenial_height"&gt;1.16209335968978&lt;/attr&gt;</v>
      </c>
      <c r="AM108" s="10" t="str">
        <f t="shared" si="9"/>
        <v>&lt;attr name="8_25_Splenial_height"&gt;0.44956590945528&lt;/attr&gt;</v>
      </c>
      <c r="AN108" s="10" t="str">
        <f t="shared" si="9"/>
        <v>&lt;attr name="8_25_Splenial_height"&gt;0.944389050954323&lt;/attr&gt;</v>
      </c>
      <c r="AO108" s="10" t="str">
        <f t="shared" si="9"/>
        <v>&lt;attr name="8_25_Splenial_height"&gt;1.20928965289604&lt;/attr&gt;</v>
      </c>
      <c r="AP108" s="10" t="str">
        <f t="shared" si="9"/>
        <v>&lt;attr name="8_25_Splenial_height"&gt;1.18563070391364&lt;/attr&gt;</v>
      </c>
      <c r="AQ108" s="10" t="str">
        <f t="shared" si="9"/>
        <v>&lt;attr name="8_25_Splenial_height"&gt;1.7056004674969&lt;/attr&gt;</v>
      </c>
      <c r="AR108" s="10" t="str">
        <f t="shared" si="9"/>
        <v>&lt;attr name="8_25_Splenial_height"&gt;1.35569021598927&lt;/attr&gt;</v>
      </c>
      <c r="AS108" s="10" t="str">
        <f t="shared" si="9"/>
        <v>&lt;attr name="8_25_Splenial_height"&gt;1.49517577978169&lt;/attr&gt;</v>
      </c>
      <c r="AT108" s="10" t="str">
        <f t="shared" si="9"/>
        <v>&lt;attr name="8_25_Splenial_height"&gt;0.84506442193768&lt;/attr&gt;</v>
      </c>
      <c r="AU108" s="10" t="str">
        <f t="shared" si="9"/>
        <v>&lt;attr name="8_25_Splenial_height"&gt;0.621296521857674&lt;/attr&gt;</v>
      </c>
      <c r="AV108" s="10" t="str">
        <f t="shared" si="9"/>
        <v>&lt;attr name="8_25_Splenial_height"&gt;1.61357395221836&lt;/attr&gt;</v>
      </c>
      <c r="AW108" s="10" t="str">
        <f t="shared" si="9"/>
        <v>&lt;attr name="8_25_Splenial_height"&gt;?&lt;/attr&gt;</v>
      </c>
      <c r="AX108" s="10" t="str">
        <f t="shared" si="9"/>
        <v>&lt;attr name="8_25_Splenial_height"&gt;?&lt;/attr&gt;</v>
      </c>
      <c r="AY108" s="10" t="str">
        <f t="shared" si="9"/>
        <v>&lt;attr name="8_25_Splenial_height"&gt;?&lt;/attr&gt;</v>
      </c>
    </row>
    <row r="109" spans="1:91">
      <c r="A109" s="10" t="s">
        <v>210</v>
      </c>
      <c r="B109" s="13" t="s">
        <v>10</v>
      </c>
      <c r="C109" s="13"/>
      <c r="D109" s="13"/>
      <c r="E109" s="13"/>
      <c r="F109" s="10" t="str">
        <f t="shared" si="2"/>
        <v>&lt;attr name="9_37_Coronoid_height"&gt;1.82530611602863&lt;/attr&gt;</v>
      </c>
      <c r="G109" s="10" t="str">
        <f t="shared" ref="G109:AY109" si="10">CONCATENATE($A60,$B60,G60,$D60)</f>
        <v>&lt;attr name="9_37_Coronoid_height"&gt;0.974578403516412&lt;/attr&gt;</v>
      </c>
      <c r="H109" s="10" t="str">
        <f t="shared" si="10"/>
        <v>&lt;attr name="9_37_Coronoid_height"&gt;1.47477925387553&lt;/attr&gt;</v>
      </c>
      <c r="I109" s="10" t="str">
        <f t="shared" si="10"/>
        <v>&lt;attr name="9_37_Coronoid_height"&gt;1.73974784238945&lt;/attr&gt;</v>
      </c>
      <c r="J109" s="10" t="str">
        <f t="shared" si="10"/>
        <v>&lt;attr name="9_37_Coronoid_height"&gt;0.873536894403547&lt;/attr&gt;</v>
      </c>
      <c r="K109" s="10" t="str">
        <f t="shared" si="10"/>
        <v>&lt;attr name="9_37_Coronoid_height"&gt;0.587780868728134&lt;/attr&gt;</v>
      </c>
      <c r="L109" s="10" t="str">
        <f t="shared" si="10"/>
        <v>&lt;attr name="9_37_Coronoid_height"&gt;0.151092988368554&lt;/attr&gt;</v>
      </c>
      <c r="M109" s="10" t="str">
        <f t="shared" si="10"/>
        <v>&lt;attr name="9_37_Coronoid_height"&gt;0.279958081007717&lt;/attr&gt;</v>
      </c>
      <c r="N109" s="10" t="str">
        <f t="shared" si="10"/>
        <v>&lt;attr name="9_37_Coronoid_height"&gt;0.986724322107372&lt;/attr&gt;</v>
      </c>
      <c r="O109" s="10" t="str">
        <f t="shared" si="10"/>
        <v>&lt;attr name="9_37_Coronoid_height"&gt;1.12578212159808&lt;/attr&gt;</v>
      </c>
      <c r="P109" s="10" t="str">
        <f t="shared" si="10"/>
        <v>&lt;attr name="9_37_Coronoid_height"&gt;0.513501591524045&lt;/attr&gt;</v>
      </c>
      <c r="Q109" s="10" t="str">
        <f t="shared" si="10"/>
        <v>&lt;attr name="9_37_Coronoid_height"&gt;0.492526355944978&lt;/attr&gt;</v>
      </c>
      <c r="R109" s="10" t="str">
        <f t="shared" si="10"/>
        <v>&lt;attr name="9_37_Coronoid_height"&gt;1.36184265175935&lt;/attr&gt;</v>
      </c>
      <c r="S109" s="10" t="str">
        <f t="shared" si="10"/>
        <v>&lt;attr name="9_37_Coronoid_height"&gt;0.789247144806744&lt;/attr&gt;</v>
      </c>
      <c r="T109" s="10" t="str">
        <f t="shared" si="10"/>
        <v>&lt;attr name="9_37_Coronoid_height"&gt;1.35792833222263&lt;/attr&gt;</v>
      </c>
      <c r="U109" s="10" t="str">
        <f t="shared" si="10"/>
        <v>&lt;attr name="9_37_Coronoid_height"&gt;1.4765873574452&lt;/attr&gt;</v>
      </c>
      <c r="V109" s="10" t="str">
        <f t="shared" si="10"/>
        <v>&lt;attr name="9_37_Coronoid_height"&gt;0.92150952990574&lt;/attr&gt;</v>
      </c>
      <c r="W109" s="10" t="str">
        <f t="shared" si="10"/>
        <v>&lt;attr name="9_37_Coronoid_height"&gt;1.60162407635011&lt;/attr&gt;</v>
      </c>
      <c r="X109" s="10" t="str">
        <f t="shared" si="10"/>
        <v>&lt;attr name="9_37_Coronoid_height"&gt;2&lt;/attr&gt;</v>
      </c>
      <c r="Y109" s="10" t="str">
        <f t="shared" si="10"/>
        <v>&lt;attr name="9_37_Coronoid_height"&gt;0.901665118301948&lt;/attr&gt;</v>
      </c>
      <c r="Z109" s="10" t="str">
        <f t="shared" si="10"/>
        <v>&lt;attr name="9_37_Coronoid_height"&gt;0.753544480009377&lt;/attr&gt;</v>
      </c>
      <c r="AA109" s="10" t="str">
        <f t="shared" si="10"/>
        <v>&lt;attr name="9_37_Coronoid_height"&gt;1.75560679759898&lt;/attr&gt;</v>
      </c>
      <c r="AB109" s="10" t="str">
        <f t="shared" si="10"/>
        <v>&lt;attr name="9_37_Coronoid_height"&gt;1.41790720639904&lt;/attr&gt;</v>
      </c>
      <c r="AC109" s="10" t="str">
        <f t="shared" si="10"/>
        <v>&lt;attr name="9_37_Coronoid_height"&gt;1.07883108955493&lt;/attr&gt;</v>
      </c>
      <c r="AD109" s="10" t="str">
        <f t="shared" si="10"/>
        <v>&lt;attr name="9_37_Coronoid_height"&gt;1.08435920745493&lt;/attr&gt;</v>
      </c>
      <c r="AE109" s="10" t="str">
        <f t="shared" si="10"/>
        <v>&lt;attr name="9_37_Coronoid_height"&gt;0.993279237657554&lt;/attr&gt;</v>
      </c>
      <c r="AF109" s="10" t="str">
        <f t="shared" si="10"/>
        <v>&lt;attr name="9_37_Coronoid_height"&gt;1.27714573914011&lt;/attr&gt;</v>
      </c>
      <c r="AG109" s="10" t="str">
        <f t="shared" si="10"/>
        <v>&lt;attr name="9_37_Coronoid_height"&gt;1.46712796301544&lt;/attr&gt;</v>
      </c>
      <c r="AH109" s="10" t="str">
        <f t="shared" si="10"/>
        <v>&lt;attr name="9_37_Coronoid_height"&gt;1.64730309465384&lt;/attr&gt;</v>
      </c>
      <c r="AI109" s="10" t="str">
        <f t="shared" si="10"/>
        <v>&lt;attr name="9_37_Coronoid_height"&gt;1.59889724206514&lt;/attr&gt;</v>
      </c>
      <c r="AJ109" s="10" t="str">
        <f t="shared" si="10"/>
        <v>&lt;attr name="9_37_Coronoid_height"&gt;1.58781754891543&lt;/attr&gt;</v>
      </c>
      <c r="AK109" s="10" t="str">
        <f t="shared" si="10"/>
        <v>&lt;attr name="9_37_Coronoid_height"&gt;1.6232430312192&lt;/attr&gt;</v>
      </c>
      <c r="AL109" s="10" t="str">
        <f t="shared" si="10"/>
        <v>&lt;attr name="9_37_Coronoid_height"&gt;1.43734178684915&lt;/attr&gt;</v>
      </c>
      <c r="AM109" s="10" t="str">
        <f t="shared" si="10"/>
        <v>&lt;attr name="9_37_Coronoid_height"&gt;1.34724235452471&lt;/attr&gt;</v>
      </c>
      <c r="AN109" s="10" t="str">
        <f t="shared" si="10"/>
        <v>&lt;attr name="9_37_Coronoid_height"&gt;1.19665384430221&lt;/attr&gt;</v>
      </c>
      <c r="AO109" s="10" t="str">
        <f t="shared" si="10"/>
        <v>&lt;attr name="9_37_Coronoid_height"&gt;1.47917403321557&lt;/attr&gt;</v>
      </c>
      <c r="AP109" s="10" t="str">
        <f t="shared" si="10"/>
        <v>&lt;attr name="9_37_Coronoid_height"&gt;0&lt;/attr&gt;</v>
      </c>
      <c r="AQ109" s="10" t="str">
        <f t="shared" si="10"/>
        <v>&lt;attr name="9_37_Coronoid_height"&gt;0.64260310792537&lt;/attr&gt;</v>
      </c>
      <c r="AR109" s="10" t="str">
        <f t="shared" si="10"/>
        <v>&lt;attr name="9_37_Coronoid_height"&gt;1.18566800460285&lt;/attr&gt;</v>
      </c>
      <c r="AS109" s="10" t="str">
        <f t="shared" si="10"/>
        <v>&lt;attr name="9_37_Coronoid_height"&gt;1.33395261923453&lt;/attr&gt;</v>
      </c>
      <c r="AT109" s="10" t="str">
        <f t="shared" si="10"/>
        <v>&lt;attr name="9_37_Coronoid_height"&gt;1.24138038191592&lt;/attr&gt;</v>
      </c>
      <c r="AU109" s="10" t="str">
        <f t="shared" si="10"/>
        <v>&lt;attr name="9_37_Coronoid_height"&gt;0.891059159658428&lt;/attr&gt;</v>
      </c>
      <c r="AV109" s="10" t="str">
        <f t="shared" si="10"/>
        <v>&lt;attr name="9_37_Coronoid_height"&gt;0.820759026001143&lt;/attr&gt;</v>
      </c>
      <c r="AW109" s="10" t="str">
        <f t="shared" si="10"/>
        <v>&lt;attr name="9_37_Coronoid_height"&gt;?&lt;/attr&gt;</v>
      </c>
      <c r="AX109" s="10" t="str">
        <f t="shared" si="10"/>
        <v>&lt;attr name="9_37_Coronoid_height"&gt;?&lt;/attr&gt;</v>
      </c>
      <c r="AY109" s="10" t="str">
        <f t="shared" si="10"/>
        <v>&lt;attr name="9_37_Coronoid_height"&gt;?&lt;/attr&gt;</v>
      </c>
    </row>
    <row r="110" spans="1:91">
      <c r="A110" s="10" t="s">
        <v>210</v>
      </c>
      <c r="B110" s="13" t="s">
        <v>11</v>
      </c>
      <c r="C110" s="13"/>
      <c r="D110" s="13"/>
      <c r="E110" s="13"/>
      <c r="F110" s="10" t="str">
        <f t="shared" si="2"/>
        <v>&lt;attr name="10_38_Coronoid_above_surangular"&gt;1.64710895239628&lt;/attr&gt;</v>
      </c>
      <c r="G110" s="10" t="str">
        <f t="shared" ref="G110:AY110" si="11">CONCATENATE($A61,$B61,G61,$D61)</f>
        <v>&lt;attr name="10_38_Coronoid_above_surangular"&gt;1.85968401111869&lt;/attr&gt;</v>
      </c>
      <c r="H110" s="10" t="str">
        <f t="shared" si="11"/>
        <v>&lt;attr name="10_38_Coronoid_above_surangular"&gt;1.82446240936338&lt;/attr&gt;</v>
      </c>
      <c r="I110" s="10" t="str">
        <f t="shared" si="11"/>
        <v>&lt;attr name="10_38_Coronoid_above_surangular"&gt;0.543437140890302&lt;/attr&gt;</v>
      </c>
      <c r="J110" s="10" t="str">
        <f t="shared" si="11"/>
        <v>&lt;attr name="10_38_Coronoid_above_surangular"&gt;1.62312489683665&lt;/attr&gt;</v>
      </c>
      <c r="K110" s="10" t="str">
        <f t="shared" si="11"/>
        <v>&lt;attr name="10_38_Coronoid_above_surangular"&gt;0.769792738458001&lt;/attr&gt;</v>
      </c>
      <c r="L110" s="10" t="str">
        <f t="shared" si="11"/>
        <v>&lt;attr name="10_38_Coronoid_above_surangular"&gt;0.412527535616409&lt;/attr&gt;</v>
      </c>
      <c r="M110" s="10" t="str">
        <f t="shared" si="11"/>
        <v>&lt;attr name="10_38_Coronoid_above_surangular"&gt;0.156042821027835&lt;/attr&gt;</v>
      </c>
      <c r="N110" s="10" t="str">
        <f t="shared" si="11"/>
        <v>&lt;attr name="10_38_Coronoid_above_surangular"&gt;1.11339860407187&lt;/attr&gt;</v>
      </c>
      <c r="O110" s="10" t="str">
        <f t="shared" si="11"/>
        <v>&lt;attr name="10_38_Coronoid_above_surangular"&gt;0&lt;/attr&gt;</v>
      </c>
      <c r="P110" s="10" t="str">
        <f t="shared" si="11"/>
        <v>&lt;attr name="10_38_Coronoid_above_surangular"&gt;0.725299458383178&lt;/attr&gt;</v>
      </c>
      <c r="Q110" s="10" t="str">
        <f t="shared" si="11"/>
        <v>&lt;attr name="10_38_Coronoid_above_surangular"&gt;0.978627919036696&lt;/attr&gt;</v>
      </c>
      <c r="R110" s="10" t="str">
        <f t="shared" si="11"/>
        <v>&lt;attr name="10_38_Coronoid_above_surangular"&gt;0.95430702199972&lt;/attr&gt;</v>
      </c>
      <c r="S110" s="10" t="str">
        <f t="shared" si="11"/>
        <v>&lt;attr name="10_38_Coronoid_above_surangular"&gt;1.43834440759983&lt;/attr&gt;</v>
      </c>
      <c r="T110" s="10" t="str">
        <f t="shared" si="11"/>
        <v>&lt;attr name="10_38_Coronoid_above_surangular"&gt;1.88932025525611&lt;/attr&gt;</v>
      </c>
      <c r="U110" s="10" t="str">
        <f t="shared" si="11"/>
        <v>&lt;attr name="10_38_Coronoid_above_surangular"&gt;0.720808197731753&lt;/attr&gt;</v>
      </c>
      <c r="V110" s="10" t="str">
        <f t="shared" si="11"/>
        <v>&lt;attr name="10_38_Coronoid_above_surangular"&gt;1.9579901765977&lt;/attr&gt;</v>
      </c>
      <c r="W110" s="10" t="str">
        <f t="shared" si="11"/>
        <v>&lt;attr name="10_38_Coronoid_above_surangular"&gt;1.07460527927731&lt;/attr&gt;</v>
      </c>
      <c r="X110" s="10" t="str">
        <f t="shared" si="11"/>
        <v>&lt;attr name="10_38_Coronoid_above_surangular"&gt;1.73350572761803&lt;/attr&gt;</v>
      </c>
      <c r="Y110" s="10" t="str">
        <f t="shared" si="11"/>
        <v>&lt;attr name="10_38_Coronoid_above_surangular"&gt;1.60009092204413&lt;/attr&gt;</v>
      </c>
      <c r="Z110" s="10" t="str">
        <f t="shared" si="11"/>
        <v>&lt;attr name="10_38_Coronoid_above_surangular"&gt;0.978257340509711&lt;/attr&gt;</v>
      </c>
      <c r="AA110" s="10" t="str">
        <f t="shared" si="11"/>
        <v>&lt;attr name="10_38_Coronoid_above_surangular"&gt;0.980113122908132&lt;/attr&gt;</v>
      </c>
      <c r="AB110" s="10" t="str">
        <f t="shared" si="11"/>
        <v>&lt;attr name="10_38_Coronoid_above_surangular"&gt;0.658386249470006&lt;/attr&gt;</v>
      </c>
      <c r="AC110" s="10" t="str">
        <f t="shared" si="11"/>
        <v>&lt;attr name="10_38_Coronoid_above_surangular"&gt;0.80383205410731&lt;/attr&gt;</v>
      </c>
      <c r="AD110" s="10" t="str">
        <f t="shared" si="11"/>
        <v>&lt;attr name="10_38_Coronoid_above_surangular"&gt;1.93770590268053&lt;/attr&gt;</v>
      </c>
      <c r="AE110" s="10" t="str">
        <f t="shared" si="11"/>
        <v>&lt;attr name="10_38_Coronoid_above_surangular"&gt;0.831826987067534&lt;/attr&gt;</v>
      </c>
      <c r="AF110" s="10" t="str">
        <f t="shared" si="11"/>
        <v>&lt;attr name="10_38_Coronoid_above_surangular"&gt;1.94365735885934&lt;/attr&gt;</v>
      </c>
      <c r="AG110" s="10" t="str">
        <f t="shared" si="11"/>
        <v>&lt;attr name="10_38_Coronoid_above_surangular"&gt;1.48732442648696&lt;/attr&gt;</v>
      </c>
      <c r="AH110" s="10" t="str">
        <f t="shared" si="11"/>
        <v>&lt;attr name="10_38_Coronoid_above_surangular"&gt;1.30843986315011&lt;/attr&gt;</v>
      </c>
      <c r="AI110" s="10" t="str">
        <f t="shared" si="11"/>
        <v>&lt;attr name="10_38_Coronoid_above_surangular"&gt;2&lt;/attr&gt;</v>
      </c>
      <c r="AJ110" s="10" t="str">
        <f t="shared" si="11"/>
        <v>&lt;attr name="10_38_Coronoid_above_surangular"&gt;1.34190944878159&lt;/attr&gt;</v>
      </c>
      <c r="AK110" s="10" t="str">
        <f t="shared" si="11"/>
        <v>&lt;attr name="10_38_Coronoid_above_surangular"&gt;1.78225321555993&lt;/attr&gt;</v>
      </c>
      <c r="AL110" s="10" t="str">
        <f t="shared" si="11"/>
        <v>&lt;attr name="10_38_Coronoid_above_surangular"&gt;1.62376360697383&lt;/attr&gt;</v>
      </c>
      <c r="AM110" s="10" t="str">
        <f t="shared" si="11"/>
        <v>&lt;attr name="10_38_Coronoid_above_surangular"&gt;1.86836552580625&lt;/attr&gt;</v>
      </c>
      <c r="AN110" s="10" t="str">
        <f t="shared" si="11"/>
        <v>&lt;attr name="10_38_Coronoid_above_surangular"&gt;1.99333525744693&lt;/attr&gt;</v>
      </c>
      <c r="AO110" s="10" t="str">
        <f t="shared" si="11"/>
        <v>&lt;attr name="10_38_Coronoid_above_surangular"&gt;0.850677143186995&lt;/attr&gt;</v>
      </c>
      <c r="AP110" s="10" t="str">
        <f t="shared" si="11"/>
        <v>&lt;attr name="10_38_Coronoid_above_surangular"&gt;0.368305290297143&lt;/attr&gt;</v>
      </c>
      <c r="AQ110" s="10" t="str">
        <f t="shared" si="11"/>
        <v>&lt;attr name="10_38_Coronoid_above_surangular"&gt;1.53175138153474&lt;/attr&gt;</v>
      </c>
      <c r="AR110" s="10" t="str">
        <f t="shared" si="11"/>
        <v>&lt;attr name="10_38_Coronoid_above_surangular"&gt;0.0474355012399467&lt;/attr&gt;</v>
      </c>
      <c r="AS110" s="10" t="str">
        <f t="shared" si="11"/>
        <v>&lt;attr name="10_38_Coronoid_above_surangular"&gt;1.34633454857679&lt;/attr&gt;</v>
      </c>
      <c r="AT110" s="10" t="str">
        <f t="shared" si="11"/>
        <v>&lt;attr name="10_38_Coronoid_above_surangular"&gt;1.13797788402636&lt;/attr&gt;</v>
      </c>
      <c r="AU110" s="10" t="str">
        <f t="shared" si="11"/>
        <v>&lt;attr name="10_38_Coronoid_above_surangular"&gt;0.438709374148451&lt;/attr&gt;</v>
      </c>
      <c r="AV110" s="10" t="str">
        <f t="shared" si="11"/>
        <v>&lt;attr name="10_38_Coronoid_above_surangular"&gt;1.31965668023918&lt;/attr&gt;</v>
      </c>
      <c r="AW110" s="10" t="str">
        <f t="shared" si="11"/>
        <v>&lt;attr name="10_38_Coronoid_above_surangular"&gt;?&lt;/attr&gt;</v>
      </c>
      <c r="AX110" s="10" t="str">
        <f t="shared" si="11"/>
        <v>&lt;attr name="10_38_Coronoid_above_surangular"&gt;?&lt;/attr&gt;</v>
      </c>
      <c r="AY110" s="10" t="str">
        <f t="shared" si="11"/>
        <v>&lt;attr name="10_38_Coronoid_above_surangular"&gt;?&lt;/attr&gt;</v>
      </c>
    </row>
    <row r="111" spans="1:91">
      <c r="A111" s="10" t="s">
        <v>210</v>
      </c>
      <c r="B111" s="13" t="s">
        <v>12</v>
      </c>
      <c r="C111" s="13"/>
      <c r="D111" s="13"/>
      <c r="E111" s="13"/>
      <c r="F111" s="10" t="str">
        <f t="shared" si="2"/>
        <v>&lt;attr name="11_44_Adductor_fossa_length"&gt;1.00765321839077&lt;/attr&gt;</v>
      </c>
      <c r="G111" s="10" t="str">
        <f t="shared" ref="G111:AY111" si="12">CONCATENATE($A62,$B62,G62,$D62)</f>
        <v>&lt;attr name="11_44_Adductor_fossa_length"&gt;1.12919786805174&lt;/attr&gt;</v>
      </c>
      <c r="H111" s="10" t="str">
        <f t="shared" si="12"/>
        <v>&lt;attr name="11_44_Adductor_fossa_length"&gt;1.42483465798214&lt;/attr&gt;</v>
      </c>
      <c r="I111" s="10" t="str">
        <f t="shared" si="12"/>
        <v>&lt;attr name="11_44_Adductor_fossa_length"&gt;1.28528319526661&lt;/attr&gt;</v>
      </c>
      <c r="J111" s="10" t="str">
        <f t="shared" si="12"/>
        <v>&lt;attr name="11_44_Adductor_fossa_length"&gt;0.942535243323105&lt;/attr&gt;</v>
      </c>
      <c r="K111" s="10" t="str">
        <f t="shared" si="12"/>
        <v>&lt;attr name="11_44_Adductor_fossa_length"&gt;1.2420521112375&lt;/attr&gt;</v>
      </c>
      <c r="L111" s="10" t="str">
        <f t="shared" si="12"/>
        <v>&lt;attr name="11_44_Adductor_fossa_length"&gt;0.917052886256907&lt;/attr&gt;</v>
      </c>
      <c r="M111" s="10" t="str">
        <f t="shared" si="12"/>
        <v>&lt;attr name="11_44_Adductor_fossa_length"&gt;1.10329738970714&lt;/attr&gt;</v>
      </c>
      <c r="N111" s="10" t="str">
        <f t="shared" si="12"/>
        <v>&lt;attr name="11_44_Adductor_fossa_length"&gt;0.833685785914346&lt;/attr&gt;</v>
      </c>
      <c r="O111" s="10" t="str">
        <f t="shared" si="12"/>
        <v>&lt;attr name="11_44_Adductor_fossa_length"&gt;0.585606157968007&lt;/attr&gt;</v>
      </c>
      <c r="P111" s="10" t="str">
        <f t="shared" si="12"/>
        <v>&lt;attr name="11_44_Adductor_fossa_length"&gt;0&lt;/attr&gt;</v>
      </c>
      <c r="Q111" s="10" t="str">
        <f t="shared" si="12"/>
        <v>&lt;attr name="11_44_Adductor_fossa_length"&gt;0.733853118057595&lt;/attr&gt;</v>
      </c>
      <c r="R111" s="10" t="str">
        <f t="shared" si="12"/>
        <v>&lt;attr name="11_44_Adductor_fossa_length"&gt;1.1192360896162&lt;/attr&gt;</v>
      </c>
      <c r="S111" s="10" t="str">
        <f t="shared" si="12"/>
        <v>&lt;attr name="11_44_Adductor_fossa_length"&gt;1.47046551238723&lt;/attr&gt;</v>
      </c>
      <c r="T111" s="10" t="str">
        <f t="shared" si="12"/>
        <v>&lt;attr name="11_44_Adductor_fossa_length"&gt;0.72233186088232&lt;/attr&gt;</v>
      </c>
      <c r="U111" s="10" t="str">
        <f t="shared" si="12"/>
        <v>&lt;attr name="11_44_Adductor_fossa_length"&gt;1.24608420491692&lt;/attr&gt;</v>
      </c>
      <c r="V111" s="10" t="str">
        <f t="shared" si="12"/>
        <v>&lt;attr name="11_44_Adductor_fossa_length"&gt;0.63529826616904&lt;/attr&gt;</v>
      </c>
      <c r="W111" s="10" t="str">
        <f t="shared" si="12"/>
        <v>&lt;attr name="11_44_Adductor_fossa_length"&gt;1.29071408888127&lt;/attr&gt;</v>
      </c>
      <c r="X111" s="10" t="str">
        <f t="shared" si="12"/>
        <v>&lt;attr name="11_44_Adductor_fossa_length"&gt;0.80212347500448&lt;/attr&gt;</v>
      </c>
      <c r="Y111" s="10" t="str">
        <f t="shared" si="12"/>
        <v>&lt;attr name="11_44_Adductor_fossa_length"&gt;1.49018088479657&lt;/attr&gt;</v>
      </c>
      <c r="Z111" s="10" t="str">
        <f t="shared" si="12"/>
        <v>&lt;attr name="11_44_Adductor_fossa_length"&gt;1.22182782185631&lt;/attr&gt;</v>
      </c>
      <c r="AA111" s="10" t="str">
        <f t="shared" si="12"/>
        <v>&lt;attr name="11_44_Adductor_fossa_length"&gt;1.15259544436774&lt;/attr&gt;</v>
      </c>
      <c r="AB111" s="10" t="str">
        <f t="shared" si="12"/>
        <v>&lt;attr name="11_44_Adductor_fossa_length"&gt;1.11702686191813&lt;/attr&gt;</v>
      </c>
      <c r="AC111" s="10" t="str">
        <f t="shared" si="12"/>
        <v>&lt;attr name="11_44_Adductor_fossa_length"&gt;1.11033083979925&lt;/attr&gt;</v>
      </c>
      <c r="AD111" s="10" t="str">
        <f t="shared" si="12"/>
        <v>&lt;attr name="11_44_Adductor_fossa_length"&gt;0.886579199057381&lt;/attr&gt;</v>
      </c>
      <c r="AE111" s="10" t="str">
        <f t="shared" si="12"/>
        <v>&lt;attr name="11_44_Adductor_fossa_length"&gt;1.1437924029738&lt;/attr&gt;</v>
      </c>
      <c r="AF111" s="10" t="str">
        <f t="shared" si="12"/>
        <v>&lt;attr name="11_44_Adductor_fossa_length"&gt;1.36771854283743&lt;/attr&gt;</v>
      </c>
      <c r="AG111" s="10" t="str">
        <f t="shared" si="12"/>
        <v>&lt;attr name="11_44_Adductor_fossa_length"&gt;1.33570036358662&lt;/attr&gt;</v>
      </c>
      <c r="AH111" s="10" t="str">
        <f t="shared" si="12"/>
        <v>&lt;attr name="11_44_Adductor_fossa_length"&gt;1.40413679676912&lt;/attr&gt;</v>
      </c>
      <c r="AI111" s="10" t="str">
        <f t="shared" si="12"/>
        <v>&lt;attr name="11_44_Adductor_fossa_length"&gt;1.49099653522009&lt;/attr&gt;</v>
      </c>
      <c r="AJ111" s="10" t="str">
        <f t="shared" si="12"/>
        <v>&lt;attr name="11_44_Adductor_fossa_length"&gt;1.52164968452778&lt;/attr&gt;</v>
      </c>
      <c r="AK111" s="10" t="str">
        <f t="shared" si="12"/>
        <v>&lt;attr name="11_44_Adductor_fossa_length"&gt;1.20568988216383&lt;/attr&gt;</v>
      </c>
      <c r="AL111" s="10" t="str">
        <f t="shared" si="12"/>
        <v>&lt;attr name="11_44_Adductor_fossa_length"&gt;1.53472429903282&lt;/attr&gt;</v>
      </c>
      <c r="AM111" s="10" t="str">
        <f t="shared" si="12"/>
        <v>&lt;attr name="11_44_Adductor_fossa_length"&gt;1.15631752510315&lt;/attr&gt;</v>
      </c>
      <c r="AN111" s="10" t="str">
        <f t="shared" si="12"/>
        <v>&lt;attr name="11_44_Adductor_fossa_length"&gt;1.17057567282759&lt;/attr&gt;</v>
      </c>
      <c r="AO111" s="10" t="str">
        <f t="shared" si="12"/>
        <v>&lt;attr name="11_44_Adductor_fossa_length"&gt;1.23546648706698&lt;/attr&gt;</v>
      </c>
      <c r="AP111" s="10" t="str">
        <f t="shared" si="12"/>
        <v>&lt;attr name="11_44_Adductor_fossa_length"&gt;1.79863910551109&lt;/attr&gt;</v>
      </c>
      <c r="AQ111" s="10" t="str">
        <f t="shared" si="12"/>
        <v>&lt;attr name="11_44_Adductor_fossa_length"&gt;1.55277432320624&lt;/attr&gt;</v>
      </c>
      <c r="AR111" s="10" t="str">
        <f t="shared" si="12"/>
        <v>&lt;attr name="11_44_Adductor_fossa_length"&gt;1.5011574894904&lt;/attr&gt;</v>
      </c>
      <c r="AS111" s="10" t="str">
        <f t="shared" si="12"/>
        <v>&lt;attr name="11_44_Adductor_fossa_length"&gt;2&lt;/attr&gt;</v>
      </c>
      <c r="AT111" s="10" t="str">
        <f t="shared" si="12"/>
        <v>&lt;attr name="11_44_Adductor_fossa_length"&gt;1.31920478698564&lt;/attr&gt;</v>
      </c>
      <c r="AU111" s="10" t="str">
        <f t="shared" si="12"/>
        <v>&lt;attr name="11_44_Adductor_fossa_length"&gt;1.95105871899287&lt;/attr&gt;</v>
      </c>
      <c r="AV111" s="10" t="str">
        <f t="shared" si="12"/>
        <v>&lt;attr name="11_44_Adductor_fossa_length"&gt;?&lt;/attr&gt;</v>
      </c>
      <c r="AW111" s="10" t="str">
        <f t="shared" si="12"/>
        <v>&lt;attr name="11_44_Adductor_fossa_length"&gt;?&lt;/attr&gt;</v>
      </c>
      <c r="AX111" s="10" t="str">
        <f t="shared" si="12"/>
        <v>&lt;attr name="11_44_Adductor_fossa_length"&gt;?&lt;/attr&gt;</v>
      </c>
      <c r="AY111" s="10" t="str">
        <f t="shared" si="12"/>
        <v>&lt;attr name="11_44_Adductor_fossa_length"&gt;?&lt;/attr&gt;</v>
      </c>
    </row>
    <row r="112" spans="1:91">
      <c r="A112" s="10" t="s">
        <v>210</v>
      </c>
      <c r="B112" s="11" t="s">
        <v>13</v>
      </c>
      <c r="C112" s="11"/>
      <c r="D112" s="11"/>
      <c r="E112" s="11"/>
      <c r="F112" s="10" t="str">
        <f t="shared" si="2"/>
        <v>&lt;attr name="12_49_RA_process_length"&gt;1.1690657936837&lt;/attr&gt;</v>
      </c>
      <c r="G112" s="10" t="str">
        <f t="shared" ref="G112:AY112" si="13">CONCATENATE($A63,$B63,G63,$D63)</f>
        <v>&lt;attr name="12_49_RA_process_length"&gt;0.932544667130493&lt;/attr&gt;</v>
      </c>
      <c r="H112" s="10" t="str">
        <f t="shared" si="13"/>
        <v>&lt;attr name="12_49_RA_process_length"&gt;1.21668626711625&lt;/attr&gt;</v>
      </c>
      <c r="I112" s="10" t="str">
        <f t="shared" si="13"/>
        <v>&lt;attr name="12_49_RA_process_length"&gt;1.65648985397286&lt;/attr&gt;</v>
      </c>
      <c r="J112" s="10" t="str">
        <f t="shared" si="13"/>
        <v>&lt;attr name="12_49_RA_process_length"&gt;1.52771705621539&lt;/attr&gt;</v>
      </c>
      <c r="K112" s="10" t="str">
        <f t="shared" si="13"/>
        <v>&lt;attr name="12_49_RA_process_length"&gt;1.60318815576812&lt;/attr&gt;</v>
      </c>
      <c r="L112" s="10" t="str">
        <f t="shared" si="13"/>
        <v>&lt;attr name="12_49_RA_process_length"&gt;1.14963778573974&lt;/attr&gt;</v>
      </c>
      <c r="M112" s="10" t="str">
        <f t="shared" si="13"/>
        <v>&lt;attr name="12_49_RA_process_length"&gt;0.722479353895182&lt;/attr&gt;</v>
      </c>
      <c r="N112" s="10" t="str">
        <f t="shared" si="13"/>
        <v>&lt;attr name="12_49_RA_process_length"&gt;1.14049696000979&lt;/attr&gt;</v>
      </c>
      <c r="O112" s="10" t="str">
        <f t="shared" si="13"/>
        <v>&lt;attr name="12_49_RA_process_length"&gt;1.3284134630098&lt;/attr&gt;</v>
      </c>
      <c r="P112" s="10" t="str">
        <f t="shared" si="13"/>
        <v>&lt;attr name="12_49_RA_process_length"&gt;1.41755847162484&lt;/attr&gt;</v>
      </c>
      <c r="Q112" s="10" t="str">
        <f t="shared" si="13"/>
        <v>&lt;attr name="12_49_RA_process_length"&gt;0.931033175891142&lt;/attr&gt;</v>
      </c>
      <c r="R112" s="10" t="str">
        <f t="shared" si="13"/>
        <v>&lt;attr name="12_49_RA_process_length"&gt;1.28355505475701&lt;/attr&gt;</v>
      </c>
      <c r="S112" s="10" t="str">
        <f t="shared" si="13"/>
        <v>&lt;attr name="12_49_RA_process_length"&gt;1.47754293699959&lt;/attr&gt;</v>
      </c>
      <c r="T112" s="10" t="str">
        <f t="shared" si="13"/>
        <v>&lt;attr name="12_49_RA_process_length"&gt;2&lt;/attr&gt;</v>
      </c>
      <c r="U112" s="10" t="str">
        <f t="shared" si="13"/>
        <v>&lt;attr name="12_49_RA_process_length"&gt;1.6148967588231&lt;/attr&gt;</v>
      </c>
      <c r="V112" s="10" t="str">
        <f t="shared" si="13"/>
        <v>&lt;attr name="12_49_RA_process_length"&gt;1.99930475683377&lt;/attr&gt;</v>
      </c>
      <c r="W112" s="10" t="str">
        <f t="shared" si="13"/>
        <v>&lt;attr name="12_49_RA_process_length"&gt;1.6227369086484&lt;/attr&gt;</v>
      </c>
      <c r="X112" s="10" t="str">
        <f t="shared" si="13"/>
        <v>&lt;attr name="12_49_RA_process_length"&gt;1.68298684643184&lt;/attr&gt;</v>
      </c>
      <c r="Y112" s="10" t="str">
        <f t="shared" si="13"/>
        <v>&lt;attr name="12_49_RA_process_length"&gt;1.17979664676402&lt;/attr&gt;</v>
      </c>
      <c r="Z112" s="10" t="str">
        <f t="shared" si="13"/>
        <v>&lt;attr name="12_49_RA_process_length"&gt;1.51211806274542&lt;/attr&gt;</v>
      </c>
      <c r="AA112" s="10" t="str">
        <f t="shared" si="13"/>
        <v>&lt;attr name="12_49_RA_process_length"&gt;1.76618086168839&lt;/attr&gt;</v>
      </c>
      <c r="AB112" s="10" t="str">
        <f t="shared" si="13"/>
        <v>&lt;attr name="12_49_RA_process_length"&gt;1.61804885250505&lt;/attr&gt;</v>
      </c>
      <c r="AC112" s="10" t="str">
        <f t="shared" si="13"/>
        <v>&lt;attr name="12_49_RA_process_length"&gt;1.50752602024259&lt;/attr&gt;</v>
      </c>
      <c r="AD112" s="10" t="str">
        <f t="shared" si="13"/>
        <v>&lt;attr name="12_49_RA_process_length"&gt;1.72082456888808&lt;/attr&gt;</v>
      </c>
      <c r="AE112" s="10" t="str">
        <f t="shared" si="13"/>
        <v>&lt;attr name="12_49_RA_process_length"&gt;1.69875595228524&lt;/attr&gt;</v>
      </c>
      <c r="AF112" s="10" t="str">
        <f t="shared" si="13"/>
        <v>&lt;attr name="12_49_RA_process_length"&gt;1.47634150429742&lt;/attr&gt;</v>
      </c>
      <c r="AG112" s="10" t="str">
        <f t="shared" si="13"/>
        <v>&lt;attr name="12_49_RA_process_length"&gt;1.90396833940615&lt;/attr&gt;</v>
      </c>
      <c r="AH112" s="10" t="str">
        <f t="shared" si="13"/>
        <v>&lt;attr name="12_49_RA_process_length"&gt;1.43477982639916&lt;/attr&gt;</v>
      </c>
      <c r="AI112" s="10" t="str">
        <f t="shared" si="13"/>
        <v>&lt;attr name="12_49_RA_process_length"&gt;1.17795006122895&lt;/attr&gt;</v>
      </c>
      <c r="AJ112" s="10" t="str">
        <f t="shared" si="13"/>
        <v>&lt;attr name="12_49_RA_process_length"&gt;1.23407472284152&lt;/attr&gt;</v>
      </c>
      <c r="AK112" s="10" t="str">
        <f t="shared" si="13"/>
        <v>&lt;attr name="12_49_RA_process_length"&gt;1.70777020916896&lt;/attr&gt;</v>
      </c>
      <c r="AL112" s="10" t="str">
        <f t="shared" si="13"/>
        <v>&lt;attr name="12_49_RA_process_length"&gt;1.54226375038852&lt;/attr&gt;</v>
      </c>
      <c r="AM112" s="10" t="str">
        <f t="shared" si="13"/>
        <v>&lt;attr name="12_49_RA_process_length"&gt;1.65410682906811&lt;/attr&gt;</v>
      </c>
      <c r="AN112" s="10" t="str">
        <f t="shared" si="13"/>
        <v>&lt;attr name="12_49_RA_process_length"&gt;1.74023817814598&lt;/attr&gt;</v>
      </c>
      <c r="AO112" s="10" t="str">
        <f t="shared" si="13"/>
        <v>&lt;attr name="12_49_RA_process_length"&gt;0.336545143764922&lt;/attr&gt;</v>
      </c>
      <c r="AP112" s="10" t="str">
        <f t="shared" si="13"/>
        <v>&lt;attr name="12_49_RA_process_length"&gt;0.957354948945805&lt;/attr&gt;</v>
      </c>
      <c r="AQ112" s="10" t="str">
        <f t="shared" si="13"/>
        <v>&lt;attr name="12_49_RA_process_length"&gt;1.4804886053796&lt;/attr&gt;</v>
      </c>
      <c r="AR112" s="10" t="str">
        <f t="shared" si="13"/>
        <v>&lt;attr name="12_49_RA_process_length"&gt;0.747573794946207&lt;/attr&gt;</v>
      </c>
      <c r="AS112" s="10" t="str">
        <f t="shared" si="13"/>
        <v>&lt;attr name="12_49_RA_process_length"&gt;0.927928310336751&lt;/attr&gt;</v>
      </c>
      <c r="AT112" s="10" t="str">
        <f t="shared" si="13"/>
        <v>&lt;attr name="12_49_RA_process_length"&gt;0&lt;/attr&gt;</v>
      </c>
      <c r="AU112" s="10" t="str">
        <f t="shared" si="13"/>
        <v>&lt;attr name="12_49_RA_process_length"&gt;1.0991916956763&lt;/attr&gt;</v>
      </c>
      <c r="AV112" s="10" t="str">
        <f t="shared" si="13"/>
        <v>&lt;attr name="12_49_RA_process_length"&gt;?&lt;/attr&gt;</v>
      </c>
      <c r="AW112" s="10" t="str">
        <f t="shared" si="13"/>
        <v>&lt;attr name="12_49_RA_process_length"&gt;?&lt;/attr&gt;</v>
      </c>
      <c r="AX112" s="10" t="str">
        <f t="shared" si="13"/>
        <v>&lt;attr name="12_49_RA_process_length"&gt;?&lt;/attr&gt;</v>
      </c>
      <c r="AY112" s="10" t="str">
        <f t="shared" si="13"/>
        <v>&lt;attr name="12_49_RA_process_length"&gt;?&lt;/attr&gt;</v>
      </c>
    </row>
    <row r="113" spans="1:51">
      <c r="A113" s="10" t="s">
        <v>210</v>
      </c>
      <c r="B113" s="13" t="s">
        <v>14</v>
      </c>
      <c r="C113" s="13"/>
      <c r="D113" s="13"/>
      <c r="E113" s="13"/>
      <c r="F113" s="10" t="str">
        <f t="shared" si="2"/>
        <v>&lt;attr name="13_50_Number_of_dentary_teeth"&gt;2&lt;/attr&gt;</v>
      </c>
      <c r="G113" s="10" t="str">
        <f t="shared" ref="G113:AY113" si="14">CONCATENATE($A64,$B64,G64,$D64)</f>
        <v>&lt;attr name="13_50_Number_of_dentary_teeth"&gt;0.908524941156823&lt;/attr&gt;</v>
      </c>
      <c r="H113" s="10" t="str">
        <f t="shared" si="14"/>
        <v>&lt;attr name="13_50_Number_of_dentary_teeth"&gt;0.688624714049118&lt;/attr&gt;</v>
      </c>
      <c r="I113" s="10" t="str">
        <f t="shared" si="14"/>
        <v>&lt;attr name="13_50_Number_of_dentary_teeth"&gt;1.45110421828777&lt;/attr&gt;</v>
      </c>
      <c r="J113" s="10" t="str">
        <f t="shared" si="14"/>
        <v>&lt;attr name="13_50_Number_of_dentary_teeth"&gt;1.52864608820998&lt;/attr&gt;</v>
      </c>
      <c r="K113" s="10" t="str">
        <f t="shared" si="14"/>
        <v>&lt;attr name="13_50_Number_of_dentary_teeth"&gt;0.158249575992811&lt;/attr&gt;</v>
      </c>
      <c r="L113" s="10" t="str">
        <f t="shared" si="14"/>
        <v>&lt;attr name="13_50_Number_of_dentary_teeth"&gt;0.441169138418358&lt;/attr&gt;</v>
      </c>
      <c r="M113" s="10" t="str">
        <f t="shared" si="14"/>
        <v>&lt;attr name="13_50_Number_of_dentary_teeth"&gt;0.158249575992811&lt;/attr&gt;</v>
      </c>
      <c r="N113" s="10" t="str">
        <f t="shared" si="14"/>
        <v>&lt;attr name="13_50_Number_of_dentary_teeth"&gt;0.441169138418358&lt;/attr&gt;</v>
      </c>
      <c r="O113" s="10" t="str">
        <f t="shared" si="14"/>
        <v>&lt;attr name="13_50_Number_of_dentary_teeth"&gt;0.441169138418358&lt;/attr&gt;</v>
      </c>
      <c r="P113" s="10" t="str">
        <f t="shared" si="14"/>
        <v>&lt;attr name="13_50_Number_of_dentary_teeth"&gt;0.158249575992811&lt;/attr&gt;</v>
      </c>
      <c r="Q113" s="10" t="str">
        <f t="shared" si="14"/>
        <v>&lt;attr name="13_50_Number_of_dentary_teeth"&gt;0.304765798542982&lt;/attr&gt;</v>
      </c>
      <c r="R113" s="10" t="str">
        <f t="shared" si="14"/>
        <v>&lt;attr name="13_50_Number_of_dentary_teeth"&gt;0.304765798542982&lt;/attr&gt;</v>
      </c>
      <c r="S113" s="10" t="str">
        <f t="shared" si="14"/>
        <v>&lt;attr name="13_50_Number_of_dentary_teeth"&gt;1.74454010472249&lt;/attr&gt;</v>
      </c>
      <c r="T113" s="10" t="str">
        <f t="shared" si="14"/>
        <v>&lt;attr name="13_50_Number_of_dentary_teeth"&gt;1.19836942923389&lt;/attr&gt;</v>
      </c>
      <c r="U113" s="10" t="str">
        <f t="shared" si="14"/>
        <v>&lt;attr name="13_50_Number_of_dentary_teeth"&gt;1.45110421828777&lt;/attr&gt;</v>
      </c>
      <c r="V113" s="10" t="str">
        <f t="shared" si="14"/>
        <v>&lt;attr name="13_50_Number_of_dentary_teeth"&gt;1.45110421828777&lt;/attr&gt;</v>
      </c>
      <c r="W113" s="10" t="str">
        <f t="shared" si="14"/>
        <v>&lt;attr name="13_50_Number_of_dentary_teeth"&gt;1.45110421828777&lt;/attr&gt;</v>
      </c>
      <c r="X113" s="10" t="str">
        <f t="shared" si="14"/>
        <v>&lt;attr name="13_50_Number_of_dentary_teeth"&gt;1.45110421828777&lt;/attr&gt;</v>
      </c>
      <c r="Y113" s="10" t="str">
        <f t="shared" si="14"/>
        <v>&lt;attr name="13_50_Number_of_dentary_teeth"&gt;1.37039651221715&lt;/attr&gt;</v>
      </c>
      <c r="Z113" s="10" t="str">
        <f t="shared" si="14"/>
        <v>&lt;attr name="13_50_Number_of_dentary_teeth"&gt;1.10639636930909&lt;/attr&gt;</v>
      </c>
      <c r="AA113" s="10" t="str">
        <f t="shared" si="14"/>
        <v>&lt;attr name="13_50_Number_of_dentary_teeth"&gt;1.52864608820998&lt;/attr&gt;</v>
      </c>
      <c r="AB113" s="10" t="str">
        <f t="shared" si="14"/>
        <v>&lt;attr name="13_50_Number_of_dentary_teeth"&gt;1.00993507986942&lt;/attr&gt;</v>
      </c>
      <c r="AC113" s="10" t="str">
        <f t="shared" si="14"/>
        <v>&lt;attr name="13_50_Number_of_dentary_teeth"&gt;1.00993507986942&lt;/attr&gt;</v>
      </c>
      <c r="AD113" s="10" t="str">
        <f t="shared" si="14"/>
        <v>&lt;attr name="13_50_Number_of_dentary_teeth"&gt;1.28625341996117&lt;/attr&gt;</v>
      </c>
      <c r="AE113" s="10" t="str">
        <f t="shared" si="14"/>
        <v>&lt;attr name="13_50_Number_of_dentary_teeth"&gt;1.37039651221715&lt;/attr&gt;</v>
      </c>
      <c r="AF113" s="10" t="str">
        <f t="shared" si="14"/>
        <v>&lt;attr name="13_50_Number_of_dentary_teeth"&gt;1.10639636930909&lt;/attr&gt;</v>
      </c>
      <c r="AG113" s="10" t="str">
        <f t="shared" si="14"/>
        <v>&lt;attr name="13_50_Number_of_dentary_teeth"&gt;1.74454010472249&lt;/attr&gt;</v>
      </c>
      <c r="AH113" s="10" t="str">
        <f t="shared" si="14"/>
        <v>&lt;attr name="13_50_Number_of_dentary_teeth"&gt;1.28625341996117&lt;/attr&gt;</v>
      </c>
      <c r="AI113" s="10" t="str">
        <f t="shared" si="14"/>
        <v>&lt;attr name="13_50_Number_of_dentary_teeth"&gt;1.28625341996117&lt;/attr&gt;</v>
      </c>
      <c r="AJ113" s="10" t="str">
        <f t="shared" si="14"/>
        <v>&lt;attr name="13_50_Number_of_dentary_teeth"&gt;1.37039651221715&lt;/attr&gt;</v>
      </c>
      <c r="AK113" s="10" t="str">
        <f t="shared" si="14"/>
        <v>&lt;attr name="13_50_Number_of_dentary_teeth"&gt;1.28625341996117&lt;/attr&gt;</v>
      </c>
      <c r="AL113" s="10" t="str">
        <f t="shared" si="14"/>
        <v>&lt;attr name="13_50_Number_of_dentary_teeth"&gt;1.19836942923389&lt;/attr&gt;</v>
      </c>
      <c r="AM113" s="10" t="str">
        <f t="shared" si="14"/>
        <v>&lt;attr name="13_50_Number_of_dentary_teeth"&gt;1.28625341996117&lt;/attr&gt;</v>
      </c>
      <c r="AN113" s="10" t="str">
        <f t="shared" si="14"/>
        <v>&lt;attr name="13_50_Number_of_dentary_teeth"&gt;1.45110421828777&lt;/attr&gt;</v>
      </c>
      <c r="AO113" s="10" t="str">
        <f t="shared" si="14"/>
        <v>&lt;attr name="13_50_Number_of_dentary_teeth"&gt;0.568765941451059&lt;/attr&gt;</v>
      </c>
      <c r="AP113" s="10" t="str">
        <f t="shared" si="14"/>
        <v>&lt;attr name="13_50_Number_of_dentary_teeth"&gt;0.441169138418358&lt;/attr&gt;</v>
      </c>
      <c r="AQ113" s="10" t="str">
        <f t="shared" si="14"/>
        <v>&lt;attr name="13_50_Number_of_dentary_teeth"&gt;0.304765798542982&lt;/attr&gt;</v>
      </c>
      <c r="AR113" s="10" t="str">
        <f t="shared" si="14"/>
        <v>&lt;attr name="13_50_Number_of_dentary_teeth"&gt;0&lt;/attr&gt;</v>
      </c>
      <c r="AS113" s="10" t="str">
        <f t="shared" si="14"/>
        <v>&lt;attr name="13_50_Number_of_dentary_teeth"&gt;0.908524941156823&lt;/attr&gt;</v>
      </c>
      <c r="AT113" s="10" t="str">
        <f t="shared" si="14"/>
        <v>&lt;attr name="13_50_Number_of_dentary_teeth"&gt;0.568765941451059&lt;/attr&gt;</v>
      </c>
      <c r="AU113" s="10" t="str">
        <f t="shared" si="14"/>
        <v>&lt;attr name="13_50_Number_of_dentary_teeth"&gt;0.158249575992811&lt;/attr&gt;</v>
      </c>
      <c r="AV113" s="10" t="str">
        <f t="shared" si="14"/>
        <v>&lt;attr name="13_50_Number_of_dentary_teeth"&gt;0.908524941156823&lt;/attr&gt;</v>
      </c>
      <c r="AW113" s="10" t="str">
        <f t="shared" si="14"/>
        <v>&lt;attr name="13_50_Number_of_dentary_teeth"&gt;0.304765798542982&lt;/attr&gt;</v>
      </c>
      <c r="AX113" s="10" t="str">
        <f t="shared" si="14"/>
        <v>&lt;attr name="13_50_Number_of_dentary_teeth"&gt;1.6032611415322&lt;/attr&gt;</v>
      </c>
      <c r="AY113" s="10" t="str">
        <f t="shared" si="14"/>
        <v>&lt;attr name="13_50_Number_of_dentary_teeth"&gt;1.1983694292339&lt;/attr&gt;</v>
      </c>
    </row>
    <row r="114" spans="1:51">
      <c r="A114" s="10" t="s">
        <v>210</v>
      </c>
      <c r="B114" s="11" t="s">
        <v>15</v>
      </c>
      <c r="C114" s="11"/>
      <c r="D114" s="11"/>
      <c r="E114" s="11"/>
      <c r="F114" s="10" t="str">
        <f t="shared" si="2"/>
        <v>&lt;attr name="14_51_Tooth_row_length"&gt;1.17666682347743&lt;/attr&gt;</v>
      </c>
      <c r="G114" s="10" t="str">
        <f t="shared" ref="G114:AY114" si="15">CONCATENATE($A65,$B65,G65,$D65)</f>
        <v>&lt;attr name="14_51_Tooth_row_length"&gt;0.46422274404476&lt;/attr&gt;</v>
      </c>
      <c r="H114" s="10" t="str">
        <f t="shared" si="15"/>
        <v>&lt;attr name="14_51_Tooth_row_length"&gt;1.08785935407153&lt;/attr&gt;</v>
      </c>
      <c r="I114" s="10" t="str">
        <f t="shared" si="15"/>
        <v>&lt;attr name="14_51_Tooth_row_length"&gt;1.0903649255258&lt;/attr&gt;</v>
      </c>
      <c r="J114" s="10" t="str">
        <f t="shared" si="15"/>
        <v>&lt;attr name="14_51_Tooth_row_length"&gt;1.06038405398444&lt;/attr&gt;</v>
      </c>
      <c r="K114" s="10" t="str">
        <f t="shared" si="15"/>
        <v>&lt;attr name="14_51_Tooth_row_length"&gt;0.16906038364744&lt;/attr&gt;</v>
      </c>
      <c r="L114" s="10" t="str">
        <f t="shared" si="15"/>
        <v>&lt;attr name="14_51_Tooth_row_length"&gt;0.267973192618364&lt;/attr&gt;</v>
      </c>
      <c r="M114" s="10" t="str">
        <f t="shared" si="15"/>
        <v>&lt;attr name="14_51_Tooth_row_length"&gt;0&lt;/attr&gt;</v>
      </c>
      <c r="N114" s="10" t="str">
        <f t="shared" si="15"/>
        <v>&lt;attr name="14_51_Tooth_row_length"&gt;0.532877487711739&lt;/attr&gt;</v>
      </c>
      <c r="O114" s="10" t="str">
        <f t="shared" si="15"/>
        <v>&lt;attr name="14_51_Tooth_row_length"&gt;2&lt;/attr&gt;</v>
      </c>
      <c r="P114" s="10" t="str">
        <f t="shared" si="15"/>
        <v>&lt;attr name="14_51_Tooth_row_length"&gt;0.317689556858259&lt;/attr&gt;</v>
      </c>
      <c r="Q114" s="10" t="str">
        <f t="shared" si="15"/>
        <v>&lt;attr name="14_51_Tooth_row_length"&gt;0.226211878342753&lt;/attr&gt;</v>
      </c>
      <c r="R114" s="10" t="str">
        <f t="shared" si="15"/>
        <v>&lt;attr name="14_51_Tooth_row_length"&gt;0.429704320634628&lt;/attr&gt;</v>
      </c>
      <c r="S114" s="10" t="str">
        <f t="shared" si="15"/>
        <v>&lt;attr name="14_51_Tooth_row_length"&gt;1.05457056037152&lt;/attr&gt;</v>
      </c>
      <c r="T114" s="10" t="str">
        <f t="shared" si="15"/>
        <v>&lt;attr name="14_51_Tooth_row_length"&gt;0.91491615237814&lt;/attr&gt;</v>
      </c>
      <c r="U114" s="10" t="str">
        <f t="shared" si="15"/>
        <v>&lt;attr name="14_51_Tooth_row_length"&gt;1.09341145817381&lt;/attr&gt;</v>
      </c>
      <c r="V114" s="10" t="str">
        <f t="shared" si="15"/>
        <v>&lt;attr name="14_51_Tooth_row_length"&gt;0.871621427485615&lt;/attr&gt;</v>
      </c>
      <c r="W114" s="10" t="str">
        <f t="shared" si="15"/>
        <v>&lt;attr name="14_51_Tooth_row_length"&gt;0.909767936463873&lt;/attr&gt;</v>
      </c>
      <c r="X114" s="10" t="str">
        <f t="shared" si="15"/>
        <v>&lt;attr name="14_51_Tooth_row_length"&gt;1.23330709513439&lt;/attr&gt;</v>
      </c>
      <c r="Y114" s="10" t="str">
        <f t="shared" si="15"/>
        <v>&lt;attr name="14_51_Tooth_row_length"&gt;0.839939414541007&lt;/attr&gt;</v>
      </c>
      <c r="Z114" s="10" t="str">
        <f t="shared" si="15"/>
        <v>&lt;attr name="14_51_Tooth_row_length"&gt;0.616205892685562&lt;/attr&gt;</v>
      </c>
      <c r="AA114" s="10" t="str">
        <f t="shared" si="15"/>
        <v>&lt;attr name="14_51_Tooth_row_length"&gt;1.03906987570953&lt;/attr&gt;</v>
      </c>
      <c r="AB114" s="10" t="str">
        <f t="shared" si="15"/>
        <v>&lt;attr name="14_51_Tooth_row_length"&gt;0.81131052363029&lt;/attr&gt;</v>
      </c>
      <c r="AC114" s="10" t="str">
        <f t="shared" si="15"/>
        <v>&lt;attr name="14_51_Tooth_row_length"&gt;0.84304824329683&lt;/attr&gt;</v>
      </c>
      <c r="AD114" s="10" t="str">
        <f t="shared" si="15"/>
        <v>&lt;attr name="14_51_Tooth_row_length"&gt;0.864928392118521&lt;/attr&gt;</v>
      </c>
      <c r="AE114" s="10" t="str">
        <f t="shared" si="15"/>
        <v>&lt;attr name="14_51_Tooth_row_length"&gt;0.585133231935843&lt;/attr&gt;</v>
      </c>
      <c r="AF114" s="10" t="str">
        <f t="shared" si="15"/>
        <v>&lt;attr name="14_51_Tooth_row_length"&gt;0.60888544674954&lt;/attr&gt;</v>
      </c>
      <c r="AG114" s="10" t="str">
        <f t="shared" si="15"/>
        <v>&lt;attr name="14_51_Tooth_row_length"&gt;0.870662744392921&lt;/attr&gt;</v>
      </c>
      <c r="AH114" s="10" t="str">
        <f t="shared" si="15"/>
        <v>&lt;attr name="14_51_Tooth_row_length"&gt;0.824944863596188&lt;/attr&gt;</v>
      </c>
      <c r="AI114" s="10" t="str">
        <f t="shared" si="15"/>
        <v>&lt;attr name="14_51_Tooth_row_length"&gt;0.848682230796087&lt;/attr&gt;</v>
      </c>
      <c r="AJ114" s="10" t="str">
        <f t="shared" si="15"/>
        <v>&lt;attr name="14_51_Tooth_row_length"&gt;0.84150008974303&lt;/attr&gt;</v>
      </c>
      <c r="AK114" s="10" t="str">
        <f t="shared" si="15"/>
        <v>&lt;attr name="14_51_Tooth_row_length"&gt;0.869275586614819&lt;/attr&gt;</v>
      </c>
      <c r="AL114" s="10" t="str">
        <f t="shared" si="15"/>
        <v>&lt;attr name="14_51_Tooth_row_length"&gt;0.833532716303763&lt;/attr&gt;</v>
      </c>
      <c r="AM114" s="10" t="str">
        <f t="shared" si="15"/>
        <v>&lt;attr name="14_51_Tooth_row_length"&gt;0.978949736657409&lt;/attr&gt;</v>
      </c>
      <c r="AN114" s="10" t="str">
        <f t="shared" si="15"/>
        <v>&lt;attr name="14_51_Tooth_row_length"&gt;0.864502043120677&lt;/attr&gt;</v>
      </c>
      <c r="AO114" s="10" t="str">
        <f t="shared" si="15"/>
        <v>&lt;attr name="14_51_Tooth_row_length"&gt;0.556479700190702&lt;/attr&gt;</v>
      </c>
      <c r="AP114" s="10" t="str">
        <f t="shared" si="15"/>
        <v>&lt;attr name="14_51_Tooth_row_length"&gt;0.538076662337488&lt;/attr&gt;</v>
      </c>
      <c r="AQ114" s="10" t="str">
        <f t="shared" si="15"/>
        <v>&lt;attr name="14_51_Tooth_row_length"&gt;0.607676231294451&lt;/attr&gt;</v>
      </c>
      <c r="AR114" s="10" t="str">
        <f t="shared" si="15"/>
        <v>&lt;attr name="14_51_Tooth_row_length"&gt;0.732320569692559&lt;/attr&gt;</v>
      </c>
      <c r="AS114" s="10" t="str">
        <f t="shared" si="15"/>
        <v>&lt;attr name="14_51_Tooth_row_length"&gt;0.82500985417847&lt;/attr&gt;</v>
      </c>
      <c r="AT114" s="10" t="str">
        <f t="shared" si="15"/>
        <v>&lt;attr name="14_51_Tooth_row_length"&gt;0.474159410897707&lt;/attr&gt;</v>
      </c>
      <c r="AU114" s="10" t="str">
        <f t="shared" si="15"/>
        <v>&lt;attr name="14_51_Tooth_row_length"&gt;0.735518312809368&lt;/attr&gt;</v>
      </c>
      <c r="AV114" s="10" t="str">
        <f t="shared" si="15"/>
        <v>&lt;attr name="14_51_Tooth_row_length"&gt;?&lt;/attr&gt;</v>
      </c>
      <c r="AW114" s="10" t="str">
        <f t="shared" si="15"/>
        <v>&lt;attr name="14_51_Tooth_row_length"&gt;?&lt;/attr&gt;</v>
      </c>
      <c r="AX114" s="10" t="str">
        <f t="shared" si="15"/>
        <v>&lt;attr name="14_51_Tooth_row_length"&gt;1.21256963681826&lt;/attr&gt;</v>
      </c>
      <c r="AY114" s="10" t="str">
        <f t="shared" si="15"/>
        <v>&lt;attr name="14_51_Tooth_row_length"&gt;1.80644051271324&lt;/attr&gt;</v>
      </c>
    </row>
    <row r="115" spans="1:51">
      <c r="A115" s="10" t="s">
        <v>210</v>
      </c>
      <c r="B115" s="11" t="s">
        <v>16</v>
      </c>
      <c r="C115" s="11"/>
      <c r="D115" s="11"/>
      <c r="E115" s="11"/>
      <c r="F115" s="10" t="str">
        <f t="shared" si="2"/>
        <v>&lt;attr name="15_52_Number_enlarged_teeth"&gt;0&lt;/attr&gt;</v>
      </c>
      <c r="G115" s="10" t="str">
        <f t="shared" ref="G115:AY115" si="16">CONCATENATE($A66,$B66,G66,$D66)</f>
        <v>&lt;attr name="15_52_Number_enlarged_teeth"&gt;0&lt;/attr&gt;</v>
      </c>
      <c r="H115" s="10" t="str">
        <f t="shared" si="16"/>
        <v>&lt;attr name="15_52_Number_enlarged_teeth"&gt;0&lt;/attr&gt;</v>
      </c>
      <c r="I115" s="10" t="str">
        <f t="shared" si="16"/>
        <v>&lt;attr name="15_52_Number_enlarged_teeth"&gt;0&lt;/attr&gt;</v>
      </c>
      <c r="J115" s="10" t="str">
        <f t="shared" si="16"/>
        <v>&lt;attr name="15_52_Number_enlarged_teeth"&gt;0&lt;/attr&gt;</v>
      </c>
      <c r="K115" s="10" t="str">
        <f t="shared" si="16"/>
        <v>&lt;attr name="15_52_Number_enlarged_teeth"&gt;0.666666666666668&lt;/attr&gt;</v>
      </c>
      <c r="L115" s="10" t="str">
        <f t="shared" si="16"/>
        <v>&lt;attr name="15_52_Number_enlarged_teeth"&gt;1.33333333333334&lt;/attr&gt;</v>
      </c>
      <c r="M115" s="10" t="str">
        <f t="shared" si="16"/>
        <v>&lt;attr name="15_52_Number_enlarged_teeth"&gt;1.54795206325825&lt;/attr&gt;</v>
      </c>
      <c r="N115" s="10" t="str">
        <f t="shared" si="16"/>
        <v>&lt;attr name="15_52_Number_enlarged_teeth"&gt;1.05664166714743&lt;/attr&gt;</v>
      </c>
      <c r="O115" s="10" t="str">
        <f t="shared" si="16"/>
        <v>&lt;attr name="15_52_Number_enlarged_teeth"&gt;1.05664166714743&lt;/attr&gt;</v>
      </c>
      <c r="P115" s="10" t="str">
        <f t="shared" si="16"/>
        <v>&lt;attr name="15_52_Number_enlarged_teeth"&gt;1.33333333333334&lt;/attr&gt;</v>
      </c>
      <c r="Q115" s="10" t="str">
        <f t="shared" si="16"/>
        <v>&lt;attr name="15_52_Number_enlarged_teeth"&gt;1.05664166714743&lt;/attr&gt;</v>
      </c>
      <c r="R115" s="10" t="str">
        <f t="shared" si="16"/>
        <v>&lt;attr name="15_52_Number_enlarged_teeth"&gt;1.05664166714743&lt;/attr&gt;</v>
      </c>
      <c r="S115" s="10" t="str">
        <f t="shared" si="16"/>
        <v>&lt;attr name="15_52_Number_enlarged_teeth"&gt;0&lt;/attr&gt;</v>
      </c>
      <c r="T115" s="10" t="str">
        <f t="shared" si="16"/>
        <v>&lt;attr name="15_52_Number_enlarged_teeth"&gt;0&lt;/attr&gt;</v>
      </c>
      <c r="U115" s="10" t="str">
        <f t="shared" si="16"/>
        <v>&lt;attr name="15_52_Number_enlarged_teeth"&gt;0&lt;/attr&gt;</v>
      </c>
      <c r="V115" s="10" t="str">
        <f t="shared" si="16"/>
        <v>&lt;attr name="15_52_Number_enlarged_teeth"&gt;0&lt;/attr&gt;</v>
      </c>
      <c r="W115" s="10" t="str">
        <f t="shared" si="16"/>
        <v>&lt;attr name="15_52_Number_enlarged_teeth"&gt;0&lt;/attr&gt;</v>
      </c>
      <c r="X115" s="10" t="str">
        <f t="shared" si="16"/>
        <v>&lt;attr name="15_52_Number_enlarged_teeth"&gt;0&lt;/attr&gt;</v>
      </c>
      <c r="Y115" s="10" t="str">
        <f t="shared" si="16"/>
        <v>&lt;attr name="15_52_Number_enlarged_teeth"&gt;0&lt;/attr&gt;</v>
      </c>
      <c r="Z115" s="10" t="str">
        <f t="shared" si="16"/>
        <v>&lt;attr name="15_52_Number_enlarged_teeth"&gt;1.54795206325825&lt;/attr&gt;</v>
      </c>
      <c r="AA115" s="10" t="str">
        <f t="shared" si="16"/>
        <v>&lt;attr name="15_52_Number_enlarged_teeth"&gt;1.54795206325825&lt;/attr&gt;</v>
      </c>
      <c r="AB115" s="10" t="str">
        <f t="shared" si="16"/>
        <v>&lt;attr name="15_52_Number_enlarged_teeth"&gt;0&lt;/attr&gt;</v>
      </c>
      <c r="AC115" s="10" t="str">
        <f t="shared" si="16"/>
        <v>&lt;attr name="15_52_Number_enlarged_teeth"&gt;1.54795206325825&lt;/attr&gt;</v>
      </c>
      <c r="AD115" s="10" t="str">
        <f t="shared" si="16"/>
        <v>&lt;attr name="15_52_Number_enlarged_teeth"&gt;0&lt;/attr&gt;</v>
      </c>
      <c r="AE115" s="10" t="str">
        <f t="shared" si="16"/>
        <v>&lt;attr name="15_52_Number_enlarged_teeth"&gt;0&lt;/attr&gt;</v>
      </c>
      <c r="AF115" s="10" t="str">
        <f t="shared" si="16"/>
        <v>&lt;attr name="15_52_Number_enlarged_teeth"&gt;0&lt;/attr&gt;</v>
      </c>
      <c r="AG115" s="10" t="str">
        <f t="shared" si="16"/>
        <v>&lt;attr name="15_52_Number_enlarged_teeth"&gt;0&lt;/attr&gt;</v>
      </c>
      <c r="AH115" s="10" t="str">
        <f t="shared" si="16"/>
        <v>&lt;attr name="15_52_Number_enlarged_teeth"&gt;1.7233083338141&lt;/attr&gt;</v>
      </c>
      <c r="AI115" s="10" t="str">
        <f t="shared" si="16"/>
        <v>&lt;attr name="15_52_Number_enlarged_teeth"&gt;0&lt;/attr&gt;</v>
      </c>
      <c r="AJ115" s="10" t="str">
        <f t="shared" si="16"/>
        <v>&lt;attr name="15_52_Number_enlarged_teeth"&gt;0&lt;/attr&gt;</v>
      </c>
      <c r="AK115" s="10" t="str">
        <f t="shared" si="16"/>
        <v>&lt;attr name="15_52_Number_enlarged_teeth"&gt;0&lt;/attr&gt;</v>
      </c>
      <c r="AL115" s="10" t="str">
        <f t="shared" si="16"/>
        <v>&lt;attr name="15_52_Number_enlarged_teeth"&gt;0&lt;/attr&gt;</v>
      </c>
      <c r="AM115" s="10" t="str">
        <f t="shared" si="16"/>
        <v>&lt;attr name="15_52_Number_enlarged_teeth"&gt;0&lt;/attr&gt;</v>
      </c>
      <c r="AN115" s="10" t="str">
        <f t="shared" si="16"/>
        <v>&lt;attr name="15_52_Number_enlarged_teeth"&gt;0&lt;/attr&gt;</v>
      </c>
      <c r="AO115" s="10" t="str">
        <f t="shared" si="16"/>
        <v>&lt;attr name="15_52_Number_enlarged_teeth"&gt;1.33333333333334&lt;/attr&gt;</v>
      </c>
      <c r="AP115" s="10" t="str">
        <f t="shared" si="16"/>
        <v>&lt;attr name="15_52_Number_enlarged_teeth"&gt;1.33333333333334&lt;/attr&gt;</v>
      </c>
      <c r="AQ115" s="10" t="str">
        <f t="shared" si="16"/>
        <v>&lt;attr name="15_52_Number_enlarged_teeth"&gt;1.33333333333334&lt;/attr&gt;</v>
      </c>
      <c r="AR115" s="10" t="str">
        <f t="shared" si="16"/>
        <v>&lt;attr name="15_52_Number_enlarged_teeth"&gt;1.33333333333334&lt;/attr&gt;</v>
      </c>
      <c r="AS115" s="10" t="str">
        <f t="shared" si="16"/>
        <v>&lt;attr name="15_52_Number_enlarged_teeth"&gt;1.7233083338141&lt;/attr&gt;</v>
      </c>
      <c r="AT115" s="10" t="str">
        <f t="shared" si="16"/>
        <v>&lt;attr name="15_52_Number_enlarged_teeth"&gt;2&lt;/attr&gt;</v>
      </c>
      <c r="AU115" s="10" t="str">
        <f t="shared" si="16"/>
        <v>&lt;attr name="15_52_Number_enlarged_teeth"&gt;1.7233083338141&lt;/attr&gt;</v>
      </c>
      <c r="AV115" s="10" t="str">
        <f t="shared" si="16"/>
        <v>&lt;attr name="15_52_Number_enlarged_teeth"&gt;?&lt;/attr&gt;</v>
      </c>
      <c r="AW115" s="10" t="str">
        <f t="shared" si="16"/>
        <v>&lt;attr name="15_52_Number_enlarged_teeth"&gt;0.666666666666668&lt;/attr&gt;</v>
      </c>
      <c r="AX115" s="10" t="str">
        <f t="shared" si="16"/>
        <v>&lt;attr name="15_52_Number_enlarged_teeth"&gt;0&lt;/attr&gt;</v>
      </c>
      <c r="AY115" s="10" t="str">
        <f t="shared" si="16"/>
        <v>&lt;attr name="15_52_Number_enlarged_teeth"&gt;0&lt;/attr&gt;</v>
      </c>
    </row>
    <row r="116" spans="1:51">
      <c r="A116" s="10" t="s">
        <v>210</v>
      </c>
      <c r="B116" s="11" t="s">
        <v>17</v>
      </c>
      <c r="C116" s="11"/>
      <c r="D116" s="11"/>
      <c r="E116" s="11"/>
      <c r="F116" s="10" t="str">
        <f t="shared" si="2"/>
        <v>&lt;attr name="16_53_Zone_enlarged_teeth"&gt;?&lt;/attr&gt;</v>
      </c>
      <c r="G116" s="10" t="str">
        <f t="shared" ref="G116:AY116" si="17">CONCATENATE($A67,$B67,G67,$D67)</f>
        <v>&lt;attr name="16_53_Zone_enlarged_teeth"&gt;?&lt;/attr&gt;</v>
      </c>
      <c r="H116" s="10" t="str">
        <f t="shared" si="17"/>
        <v>&lt;attr name="16_53_Zone_enlarged_teeth"&gt;?&lt;/attr&gt;</v>
      </c>
      <c r="I116" s="10" t="str">
        <f t="shared" si="17"/>
        <v>&lt;attr name="16_53_Zone_enlarged_teeth"&gt;?&lt;/attr&gt;</v>
      </c>
      <c r="J116" s="10" t="str">
        <f t="shared" si="17"/>
        <v>&lt;attr name="16_53_Zone_enlarged_teeth"&gt;?&lt;/attr&gt;</v>
      </c>
      <c r="K116" s="10" t="str">
        <f t="shared" si="17"/>
        <v>&lt;attr name="16_53_Zone_enlarged_teeth"&gt;0&lt;/attr&gt;</v>
      </c>
      <c r="L116" s="10" t="str">
        <f t="shared" si="17"/>
        <v>&lt;attr name="16_53_Zone_enlarged_teeth"&gt;1.2618595071429&lt;/attr&gt;</v>
      </c>
      <c r="M116" s="10" t="str">
        <f t="shared" si="17"/>
        <v>&lt;attr name="16_53_Zone_enlarged_teeth"&gt;2&lt;/attr&gt;</v>
      </c>
      <c r="N116" s="10" t="str">
        <f t="shared" si="17"/>
        <v>&lt;attr name="16_53_Zone_enlarged_teeth"&gt;0.738140492857077&lt;/attr&gt;</v>
      </c>
      <c r="O116" s="10" t="str">
        <f t="shared" si="17"/>
        <v>&lt;attr name="16_53_Zone_enlarged_teeth"&gt;0.406228027150025&lt;/attr&gt;</v>
      </c>
      <c r="P116" s="10" t="str">
        <f t="shared" si="17"/>
        <v>&lt;attr name="16_53_Zone_enlarged_teeth"&gt;1.2618595071429&lt;/attr&gt;</v>
      </c>
      <c r="Q116" s="10" t="str">
        <f t="shared" si="17"/>
        <v>&lt;attr name="16_53_Zone_enlarged_teeth"&gt;0.738140492857077&lt;/attr&gt;</v>
      </c>
      <c r="R116" s="10" t="str">
        <f t="shared" si="17"/>
        <v>&lt;attr name="16_53_Zone_enlarged_teeth"&gt;0.738140492857077&lt;/attr&gt;</v>
      </c>
      <c r="S116" s="10" t="str">
        <f t="shared" si="17"/>
        <v>&lt;attr name="16_53_Zone_enlarged_teeth"&gt;?&lt;/attr&gt;</v>
      </c>
      <c r="T116" s="10" t="str">
        <f t="shared" si="17"/>
        <v>&lt;attr name="16_53_Zone_enlarged_teeth"&gt;?&lt;/attr&gt;</v>
      </c>
      <c r="U116" s="10" t="str">
        <f t="shared" si="17"/>
        <v>&lt;attr name="16_53_Zone_enlarged_teeth"&gt;?&lt;/attr&gt;</v>
      </c>
      <c r="V116" s="10" t="str">
        <f t="shared" si="17"/>
        <v>&lt;attr name="16_53_Zone_enlarged_teeth"&gt;?&lt;/attr&gt;</v>
      </c>
      <c r="W116" s="10" t="str">
        <f t="shared" si="17"/>
        <v>&lt;attr name="16_53_Zone_enlarged_teeth"&gt;?&lt;/attr&gt;</v>
      </c>
      <c r="X116" s="10" t="str">
        <f t="shared" si="17"/>
        <v>&lt;attr name="16_53_Zone_enlarged_teeth"&gt;?&lt;/attr&gt;</v>
      </c>
      <c r="Y116" s="10" t="str">
        <f t="shared" si="17"/>
        <v>&lt;attr name="16_53_Zone_enlarged_teeth"&gt;?&lt;/attr&gt;</v>
      </c>
      <c r="Z116" s="10" t="str">
        <f t="shared" si="17"/>
        <v>&lt;attr name="16_53_Zone_enlarged_teeth"&gt;0.406228027150025&lt;/attr&gt;</v>
      </c>
      <c r="AA116" s="10" t="str">
        <f t="shared" si="17"/>
        <v>&lt;attr name="16_53_Zone_enlarged_teeth"&gt;0&lt;/attr&gt;</v>
      </c>
      <c r="AB116" s="10" t="str">
        <f t="shared" si="17"/>
        <v>&lt;attr name="16_53_Zone_enlarged_teeth"&gt;?&lt;/attr&gt;</v>
      </c>
      <c r="AC116" s="10" t="str">
        <f t="shared" si="17"/>
        <v>&lt;attr name="16_53_Zone_enlarged_teeth"&gt;0.738140492857077&lt;/attr&gt;</v>
      </c>
      <c r="AD116" s="10" t="str">
        <f t="shared" si="17"/>
        <v>&lt;attr name="16_53_Zone_enlarged_teeth"&gt;?&lt;/attr&gt;</v>
      </c>
      <c r="AE116" s="10" t="str">
        <f t="shared" si="17"/>
        <v>&lt;attr name="16_53_Zone_enlarged_teeth"&gt;?&lt;/attr&gt;</v>
      </c>
      <c r="AF116" s="10" t="str">
        <f t="shared" si="17"/>
        <v>&lt;attr name="16_53_Zone_enlarged_teeth"&gt;?&lt;/attr&gt;</v>
      </c>
      <c r="AG116" s="10" t="str">
        <f t="shared" si="17"/>
        <v>&lt;attr name="16_53_Zone_enlarged_teeth"&gt;?&lt;/attr&gt;</v>
      </c>
      <c r="AH116" s="10" t="str">
        <f t="shared" si="17"/>
        <v>&lt;attr name="16_53_Zone_enlarged_teeth"&gt;0.738140492857077&lt;/attr&gt;</v>
      </c>
      <c r="AI116" s="10" t="str">
        <f t="shared" si="17"/>
        <v>&lt;attr name="16_53_Zone_enlarged_teeth"&gt;?&lt;/attr&gt;</v>
      </c>
      <c r="AJ116" s="10" t="str">
        <f t="shared" si="17"/>
        <v>&lt;attr name="16_53_Zone_enlarged_teeth"&gt;?&lt;/attr&gt;</v>
      </c>
      <c r="AK116" s="10" t="str">
        <f t="shared" si="17"/>
        <v>&lt;attr name="16_53_Zone_enlarged_teeth"&gt;?&lt;/attr&gt;</v>
      </c>
      <c r="AL116" s="10" t="str">
        <f t="shared" si="17"/>
        <v>&lt;attr name="16_53_Zone_enlarged_teeth"&gt;?&lt;/attr&gt;</v>
      </c>
      <c r="AM116" s="10" t="str">
        <f t="shared" si="17"/>
        <v>&lt;attr name="16_53_Zone_enlarged_teeth"&gt;?&lt;/attr&gt;</v>
      </c>
      <c r="AN116" s="10" t="str">
        <f t="shared" si="17"/>
        <v>&lt;attr name="16_53_Zone_enlarged_teeth"&gt;?&lt;/attr&gt;</v>
      </c>
      <c r="AO116" s="10" t="str">
        <f t="shared" si="17"/>
        <v>&lt;attr name="16_53_Zone_enlarged_teeth"&gt;0.738140492857077&lt;/attr&gt;</v>
      </c>
      <c r="AP116" s="10" t="str">
        <f t="shared" si="17"/>
        <v>&lt;attr name="16_53_Zone_enlarged_teeth"&gt;0.738140492857077&lt;/attr&gt;</v>
      </c>
      <c r="AQ116" s="10" t="str">
        <f t="shared" si="17"/>
        <v>&lt;attr name="16_53_Zone_enlarged_teeth"&gt;0.738140492857077&lt;/attr&gt;</v>
      </c>
      <c r="AR116" s="10" t="str">
        <f t="shared" si="17"/>
        <v>&lt;attr name="16_53_Zone_enlarged_teeth"&gt;0.738140492857077&lt;/attr&gt;</v>
      </c>
      <c r="AS116" s="10" t="str">
        <f t="shared" si="17"/>
        <v>&lt;attr name="16_53_Zone_enlarged_teeth"&gt;1.2618595071429&lt;/attr&gt;</v>
      </c>
      <c r="AT116" s="10" t="str">
        <f t="shared" si="17"/>
        <v>&lt;attr name="16_53_Zone_enlarged_teeth"&gt;1.66808753429293&lt;/attr&gt;</v>
      </c>
      <c r="AU116" s="10" t="str">
        <f t="shared" si="17"/>
        <v>&lt;attr name="16_53_Zone_enlarged_teeth"&gt;1.66808753429293&lt;/attr&gt;</v>
      </c>
      <c r="AV116" s="10" t="str">
        <f t="shared" si="17"/>
        <v>&lt;attr name="16_53_Zone_enlarged_teeth"&gt;?&lt;/attr&gt;</v>
      </c>
      <c r="AW116" s="10" t="str">
        <f t="shared" si="17"/>
        <v>&lt;attr name="16_53_Zone_enlarged_teeth"&gt;0.406228027150025&lt;/attr&gt;</v>
      </c>
      <c r="AX116" s="10" t="str">
        <f t="shared" si="17"/>
        <v>&lt;attr name="16_53_Zone_enlarged_teeth"&gt;?&lt;/attr&gt;</v>
      </c>
      <c r="AY116" s="10" t="str">
        <f t="shared" si="17"/>
        <v>&lt;attr name="16_53_Zone_enlarged_teeth"&gt;?&lt;/attr&gt;</v>
      </c>
    </row>
    <row r="117" spans="1:51">
      <c r="A117" s="10" t="s">
        <v>210</v>
      </c>
      <c r="B117" s="11" t="s">
        <v>18</v>
      </c>
      <c r="C117" s="11"/>
      <c r="D117" s="11"/>
      <c r="E117" s="11"/>
      <c r="F117" s="10" t="str">
        <f t="shared" si="2"/>
        <v>&lt;attr name="17_56_Tooth_length"&gt;1.51425056160096&lt;/attr&gt;</v>
      </c>
      <c r="G117" s="10" t="str">
        <f t="shared" ref="G117:AY117" si="18">CONCATENATE($A68,$B68,G68,$D68)</f>
        <v>&lt;attr name="17_56_Tooth_length"&gt;0.0383951296994825&lt;/attr&gt;</v>
      </c>
      <c r="H117" s="10" t="str">
        <f t="shared" si="18"/>
        <v>&lt;attr name="17_56_Tooth_length"&gt;2&lt;/attr&gt;</v>
      </c>
      <c r="I117" s="10" t="str">
        <f t="shared" si="18"/>
        <v>&lt;attr name="17_56_Tooth_length"&gt;?&lt;/attr&gt;</v>
      </c>
      <c r="J117" s="10" t="str">
        <f t="shared" si="18"/>
        <v>&lt;attr name="17_56_Tooth_length"&gt;0.710840237447498&lt;/attr&gt;</v>
      </c>
      <c r="K117" s="10" t="str">
        <f t="shared" si="18"/>
        <v>&lt;attr name="17_56_Tooth_length"&gt;1.03685954189286&lt;/attr&gt;</v>
      </c>
      <c r="L117" s="10" t="str">
        <f t="shared" si="18"/>
        <v>&lt;attr name="17_56_Tooth_length"&gt;1.01441713498553&lt;/attr&gt;</v>
      </c>
      <c r="M117" s="10" t="str">
        <f t="shared" si="18"/>
        <v>&lt;attr name="17_56_Tooth_length"&gt;0.863796990969861&lt;/attr&gt;</v>
      </c>
      <c r="N117" s="10" t="str">
        <f t="shared" si="18"/>
        <v>&lt;attr name="17_56_Tooth_length"&gt;1.40772820795636&lt;/attr&gt;</v>
      </c>
      <c r="O117" s="10" t="str">
        <f t="shared" si="18"/>
        <v>&lt;attr name="17_56_Tooth_length"&gt;1.35537443852268&lt;/attr&gt;</v>
      </c>
      <c r="P117" s="10" t="str">
        <f t="shared" si="18"/>
        <v>&lt;attr name="17_56_Tooth_length"&gt;1.26792731260983&lt;/attr&gt;</v>
      </c>
      <c r="Q117" s="10" t="str">
        <f t="shared" si="18"/>
        <v>&lt;attr name="17_56_Tooth_length"&gt;1.30642653713013&lt;/attr&gt;</v>
      </c>
      <c r="R117" s="10" t="str">
        <f t="shared" si="18"/>
        <v>&lt;attr name="17_56_Tooth_length"&gt;1.73873629342043&lt;/attr&gt;</v>
      </c>
      <c r="S117" s="10" t="str">
        <f t="shared" si="18"/>
        <v>&lt;attr name="17_56_Tooth_length"&gt;0.759375254248294&lt;/attr&gt;</v>
      </c>
      <c r="T117" s="10" t="str">
        <f t="shared" si="18"/>
        <v>&lt;attr name="17_56_Tooth_length"&gt;1.58368861027872&lt;/attr&gt;</v>
      </c>
      <c r="U117" s="10" t="str">
        <f t="shared" si="18"/>
        <v>&lt;attr name="17_56_Tooth_length"&gt;1.13546064802938&lt;/attr&gt;</v>
      </c>
      <c r="V117" s="10" t="str">
        <f t="shared" si="18"/>
        <v>&lt;attr name="17_56_Tooth_length"&gt;1.51387273416097&lt;/attr&gt;</v>
      </c>
      <c r="W117" s="10" t="str">
        <f t="shared" si="18"/>
        <v>&lt;attr name="17_56_Tooth_length"&gt;1.49600377209739&lt;/attr&gt;</v>
      </c>
      <c r="X117" s="10" t="str">
        <f t="shared" si="18"/>
        <v>&lt;attr name="17_56_Tooth_length"&gt;1.56050186373648&lt;/attr&gt;</v>
      </c>
      <c r="Y117" s="10" t="str">
        <f t="shared" si="18"/>
        <v>&lt;attr name="17_56_Tooth_length"&gt;1.12606761119386&lt;/attr&gt;</v>
      </c>
      <c r="Z117" s="10" t="str">
        <f t="shared" si="18"/>
        <v>&lt;attr name="17_56_Tooth_length"&gt;1.06219256800312&lt;/attr&gt;</v>
      </c>
      <c r="AA117" s="10" t="str">
        <f t="shared" si="18"/>
        <v>&lt;attr name="17_56_Tooth_length"&gt;1.29449844670776&lt;/attr&gt;</v>
      </c>
      <c r="AB117" s="10" t="str">
        <f t="shared" si="18"/>
        <v>&lt;attr name="17_56_Tooth_length"&gt;1.17992743435735&lt;/attr&gt;</v>
      </c>
      <c r="AC117" s="10" t="str">
        <f t="shared" si="18"/>
        <v>&lt;attr name="17_56_Tooth_length"&gt;1.86515807623059&lt;/attr&gt;</v>
      </c>
      <c r="AD117" s="10" t="str">
        <f t="shared" si="18"/>
        <v>&lt;attr name="17_56_Tooth_length"&gt;1.35545501452416&lt;/attr&gt;</v>
      </c>
      <c r="AE117" s="10" t="str">
        <f t="shared" si="18"/>
        <v>&lt;attr name="17_56_Tooth_length"&gt;1.13763686006593&lt;/attr&gt;</v>
      </c>
      <c r="AF117" s="10" t="str">
        <f t="shared" si="18"/>
        <v>&lt;attr name="17_56_Tooth_length"&gt;1.58169307447909&lt;/attr&gt;</v>
      </c>
      <c r="AG117" s="10" t="str">
        <f t="shared" si="18"/>
        <v>&lt;attr name="17_56_Tooth_length"&gt;0.691376927233222&lt;/attr&gt;</v>
      </c>
      <c r="AH117" s="10" t="str">
        <f t="shared" si="18"/>
        <v>&lt;attr name="17_56_Tooth_length"&gt;1.76490068862057&lt;/attr&gt;</v>
      </c>
      <c r="AI117" s="10" t="str">
        <f t="shared" si="18"/>
        <v>&lt;attr name="17_56_Tooth_length"&gt;1.39152605030815&lt;/attr&gt;</v>
      </c>
      <c r="AJ117" s="10" t="str">
        <f t="shared" si="18"/>
        <v>&lt;attr name="17_56_Tooth_length"&gt;1.65720323824621&lt;/attr&gt;</v>
      </c>
      <c r="AK117" s="10" t="str">
        <f t="shared" si="18"/>
        <v>&lt;attr name="17_56_Tooth_length"&gt;1.70922757703739&lt;/attr&gt;</v>
      </c>
      <c r="AL117" s="10" t="str">
        <f t="shared" si="18"/>
        <v>&lt;attr name="17_56_Tooth_length"&gt;1.94698359716209&lt;/attr&gt;</v>
      </c>
      <c r="AM117" s="10" t="str">
        <f t="shared" si="18"/>
        <v>&lt;attr name="17_56_Tooth_length"&gt;1.38842489848602&lt;/attr&gt;</v>
      </c>
      <c r="AN117" s="10" t="str">
        <f t="shared" si="18"/>
        <v>&lt;attr name="17_56_Tooth_length"&gt;1.65984799121659&lt;/attr&gt;</v>
      </c>
      <c r="AO117" s="10" t="str">
        <f t="shared" si="18"/>
        <v>&lt;attr name="17_56_Tooth_length"&gt;1.13319414196725&lt;/attr&gt;</v>
      </c>
      <c r="AP117" s="10" t="str">
        <f t="shared" si="18"/>
        <v>&lt;attr name="17_56_Tooth_length"&gt;0&lt;/attr&gt;</v>
      </c>
      <c r="AQ117" s="10" t="str">
        <f t="shared" si="18"/>
        <v>&lt;attr name="17_56_Tooth_length"&gt;0.419275446861622&lt;/attr&gt;</v>
      </c>
      <c r="AR117" s="10" t="str">
        <f t="shared" si="18"/>
        <v>&lt;attr name="17_56_Tooth_length"&gt;1.4499831851469&lt;/attr&gt;</v>
      </c>
      <c r="AS117" s="10" t="str">
        <f t="shared" si="18"/>
        <v>&lt;attr name="17_56_Tooth_length"&gt;1.1237277439961&lt;/attr&gt;</v>
      </c>
      <c r="AT117" s="10" t="str">
        <f t="shared" si="18"/>
        <v>&lt;attr name="17_56_Tooth_length"&gt;0.88652678667953&lt;/attr&gt;</v>
      </c>
      <c r="AU117" s="10" t="str">
        <f t="shared" si="18"/>
        <v>&lt;attr name="17_56_Tooth_length"&gt;0.980225711433424&lt;/attr&gt;</v>
      </c>
      <c r="AV117" s="10" t="str">
        <f t="shared" si="18"/>
        <v>&lt;attr name="17_56_Tooth_length"&gt;1.10051608180767&lt;/attr&gt;</v>
      </c>
      <c r="AW117" s="10" t="str">
        <f t="shared" si="18"/>
        <v>&lt;attr name="17_56_Tooth_length"&gt;?&lt;/attr&gt;</v>
      </c>
      <c r="AX117" s="10" t="str">
        <f t="shared" si="18"/>
        <v>&lt;attr name="17_56_Tooth_length"&gt;1.4739163717652&lt;/attr&gt;</v>
      </c>
      <c r="AY117" s="10" t="str">
        <f t="shared" si="18"/>
        <v>&lt;attr name="17_56_Tooth_length"&gt;1.20623247614153&lt;/attr&gt;</v>
      </c>
    </row>
    <row r="118" spans="1:51">
      <c r="A118" s="10" t="s">
        <v>210</v>
      </c>
      <c r="B118" s="11" t="s">
        <v>19</v>
      </c>
      <c r="C118" s="11"/>
      <c r="D118" s="11"/>
      <c r="E118" s="11"/>
      <c r="F118" s="10" t="str">
        <f t="shared" si="2"/>
        <v>&lt;attr name="18_57_Height_above_dentary"&gt;1.20715589438111&lt;/attr&gt;</v>
      </c>
      <c r="G118" s="10" t="str">
        <f t="shared" ref="G118:AY118" si="19">CONCATENATE($A69,$B69,G69,$D69)</f>
        <v>&lt;attr name="18_57_Height_above_dentary"&gt;1.95179685573571&lt;/attr&gt;</v>
      </c>
      <c r="H118" s="10" t="str">
        <f t="shared" si="19"/>
        <v>&lt;attr name="18_57_Height_above_dentary"&gt;1.19578341211642&lt;/attr&gt;</v>
      </c>
      <c r="I118" s="10" t="str">
        <f t="shared" si="19"/>
        <v>&lt;attr name="18_57_Height_above_dentary"&gt;?&lt;/attr&gt;</v>
      </c>
      <c r="J118" s="10" t="str">
        <f t="shared" si="19"/>
        <v>&lt;attr name="18_57_Height_above_dentary"&gt;1.63607800715189&lt;/attr&gt;</v>
      </c>
      <c r="K118" s="10" t="str">
        <f t="shared" si="19"/>
        <v>&lt;attr name="18_57_Height_above_dentary"&gt;0.388791597555276&lt;/attr&gt;</v>
      </c>
      <c r="L118" s="10" t="str">
        <f t="shared" si="19"/>
        <v>&lt;attr name="18_57_Height_above_dentary"&gt;0.993011082654491&lt;/attr&gt;</v>
      </c>
      <c r="M118" s="10" t="str">
        <f t="shared" si="19"/>
        <v>&lt;attr name="18_57_Height_above_dentary"&gt;0.0232375282096572&lt;/attr&gt;</v>
      </c>
      <c r="N118" s="10" t="str">
        <f t="shared" si="19"/>
        <v>&lt;attr name="18_57_Height_above_dentary"&gt;0.853338079784803&lt;/attr&gt;</v>
      </c>
      <c r="O118" s="10" t="str">
        <f t="shared" si="19"/>
        <v>&lt;attr name="18_57_Height_above_dentary"&gt;1.18202218099544&lt;/attr&gt;</v>
      </c>
      <c r="P118" s="10" t="str">
        <f t="shared" si="19"/>
        <v>&lt;attr name="18_57_Height_above_dentary"&gt;0.88768952215034&lt;/attr&gt;</v>
      </c>
      <c r="Q118" s="10" t="str">
        <f t="shared" si="19"/>
        <v>&lt;attr name="18_57_Height_above_dentary"&gt;0.969640726662302&lt;/attr&gt;</v>
      </c>
      <c r="R118" s="10" t="str">
        <f t="shared" si="19"/>
        <v>&lt;attr name="18_57_Height_above_dentary"&gt;1.0052355376278&lt;/attr&gt;</v>
      </c>
      <c r="S118" s="10" t="str">
        <f t="shared" si="19"/>
        <v>&lt;attr name="18_57_Height_above_dentary"&gt;0.320265452796449&lt;/attr&gt;</v>
      </c>
      <c r="T118" s="10" t="str">
        <f t="shared" si="19"/>
        <v>&lt;attr name="18_57_Height_above_dentary"&gt;0.669604494049893&lt;/attr&gt;</v>
      </c>
      <c r="U118" s="10" t="str">
        <f t="shared" si="19"/>
        <v>&lt;attr name="18_57_Height_above_dentary"&gt;1.81687006665681&lt;/attr&gt;</v>
      </c>
      <c r="V118" s="10" t="str">
        <f t="shared" si="19"/>
        <v>&lt;attr name="18_57_Height_above_dentary"&gt;0.233114534620108&lt;/attr&gt;</v>
      </c>
      <c r="W118" s="10" t="str">
        <f t="shared" si="19"/>
        <v>&lt;attr name="18_57_Height_above_dentary"&gt;1.19228854677475&lt;/attr&gt;</v>
      </c>
      <c r="X118" s="10" t="str">
        <f t="shared" si="19"/>
        <v>&lt;attr name="18_57_Height_above_dentary"&gt;1.1512810673233&lt;/attr&gt;</v>
      </c>
      <c r="Y118" s="10" t="str">
        <f t="shared" si="19"/>
        <v>&lt;attr name="18_57_Height_above_dentary"&gt;1.31359172483934&lt;/attr&gt;</v>
      </c>
      <c r="Z118" s="10" t="str">
        <f t="shared" si="19"/>
        <v>&lt;attr name="18_57_Height_above_dentary"&gt;1.97274231687818&lt;/attr&gt;</v>
      </c>
      <c r="AA118" s="10" t="str">
        <f t="shared" si="19"/>
        <v>&lt;attr name="18_57_Height_above_dentary"&gt;0.959767180047853&lt;/attr&gt;</v>
      </c>
      <c r="AB118" s="10" t="str">
        <f t="shared" si="19"/>
        <v>&lt;attr name="18_57_Height_above_dentary"&gt;1.2399710034115&lt;/attr&gt;</v>
      </c>
      <c r="AC118" s="10" t="str">
        <f t="shared" si="19"/>
        <v>&lt;attr name="18_57_Height_above_dentary"&gt;0.760208119546227&lt;/attr&gt;</v>
      </c>
      <c r="AD118" s="10" t="str">
        <f t="shared" si="19"/>
        <v>&lt;attr name="18_57_Height_above_dentary"&gt;1.32604031334197&lt;/attr&gt;</v>
      </c>
      <c r="AE118" s="10" t="str">
        <f t="shared" si="19"/>
        <v>&lt;attr name="18_57_Height_above_dentary"&gt;1.34101498822206&lt;/attr&gt;</v>
      </c>
      <c r="AF118" s="10" t="str">
        <f t="shared" si="19"/>
        <v>&lt;attr name="18_57_Height_above_dentary"&gt;1.33818124165488&lt;/attr&gt;</v>
      </c>
      <c r="AG118" s="10" t="str">
        <f t="shared" si="19"/>
        <v>&lt;attr name="18_57_Height_above_dentary"&gt;0.311800732787369&lt;/attr&gt;</v>
      </c>
      <c r="AH118" s="10" t="str">
        <f t="shared" si="19"/>
        <v>&lt;attr name="18_57_Height_above_dentary"&gt;1.23337689968977&lt;/attr&gt;</v>
      </c>
      <c r="AI118" s="10" t="str">
        <f t="shared" si="19"/>
        <v>&lt;attr name="18_57_Height_above_dentary"&gt;1.53395235020454&lt;/attr&gt;</v>
      </c>
      <c r="AJ118" s="10" t="str">
        <f t="shared" si="19"/>
        <v>&lt;attr name="18_57_Height_above_dentary"&gt;1.22074019878741&lt;/attr&gt;</v>
      </c>
      <c r="AK118" s="10" t="str">
        <f t="shared" si="19"/>
        <v>&lt;attr name="18_57_Height_above_dentary"&gt;0.866247117602717&lt;/attr&gt;</v>
      </c>
      <c r="AL118" s="10" t="str">
        <f t="shared" si="19"/>
        <v>&lt;attr name="18_57_Height_above_dentary"&gt;0.92803345736611&lt;/attr&gt;</v>
      </c>
      <c r="AM118" s="10" t="str">
        <f t="shared" si="19"/>
        <v>&lt;attr name="18_57_Height_above_dentary"&gt;1.6351745483711&lt;/attr&gt;</v>
      </c>
      <c r="AN118" s="10" t="str">
        <f t="shared" si="19"/>
        <v>&lt;attr name="18_57_Height_above_dentary"&gt;0&lt;/attr&gt;</v>
      </c>
      <c r="AO118" s="10" t="str">
        <f t="shared" si="19"/>
        <v>&lt;attr name="18_57_Height_above_dentary"&gt;0.37327536221081&lt;/attr&gt;</v>
      </c>
      <c r="AP118" s="10" t="str">
        <f t="shared" si="19"/>
        <v>&lt;attr name="18_57_Height_above_dentary"&gt;2&lt;/attr&gt;</v>
      </c>
      <c r="AQ118" s="10" t="str">
        <f t="shared" si="19"/>
        <v>&lt;attr name="18_57_Height_above_dentary"&gt;1.73238868129929&lt;/attr&gt;</v>
      </c>
      <c r="AR118" s="10" t="str">
        <f t="shared" si="19"/>
        <v>&lt;attr name="18_57_Height_above_dentary"&gt;0.709365329951006&lt;/attr&gt;</v>
      </c>
      <c r="AS118" s="10" t="str">
        <f t="shared" si="19"/>
        <v>&lt;attr name="18_57_Height_above_dentary"&gt;1.53627454523277&lt;/attr&gt;</v>
      </c>
      <c r="AT118" s="10" t="str">
        <f t="shared" si="19"/>
        <v>&lt;attr name="18_57_Height_above_dentary"&gt;1.4842426902876&lt;/attr&gt;</v>
      </c>
      <c r="AU118" s="10" t="str">
        <f t="shared" si="19"/>
        <v>&lt;attr name="18_57_Height_above_dentary"&gt;1.21325291996962&lt;/attr&gt;</v>
      </c>
      <c r="AV118" s="10" t="str">
        <f t="shared" si="19"/>
        <v>&lt;attr name="18_57_Height_above_dentary"&gt;0.488627709205604&lt;/attr&gt;</v>
      </c>
      <c r="AW118" s="10" t="str">
        <f t="shared" si="19"/>
        <v>&lt;attr name="18_57_Height_above_dentary"&gt;?&lt;/attr&gt;</v>
      </c>
      <c r="AX118" s="10" t="str">
        <f t="shared" si="19"/>
        <v>&lt;attr name="18_57_Height_above_dentary"&gt;0.118853491105916&lt;/attr&gt;</v>
      </c>
      <c r="AY118" s="10" t="str">
        <f t="shared" si="19"/>
        <v>&lt;attr name="18_57_Height_above_dentary"&gt;0&lt;/attr&gt;</v>
      </c>
    </row>
    <row r="119" spans="1:51">
      <c r="A119" s="10" t="s">
        <v>210</v>
      </c>
      <c r="B119" s="11" t="s">
        <v>20</v>
      </c>
      <c r="C119" s="11"/>
      <c r="D119" s="11"/>
      <c r="E119" s="11"/>
      <c r="F119" s="10" t="str">
        <f t="shared" si="2"/>
        <v>&lt;attr name="19_58_Tooth_Crown_diameter"&gt;0&lt;/attr&gt;</v>
      </c>
      <c r="G119" s="10" t="str">
        <f t="shared" ref="G119:AY119" si="20">CONCATENATE($A70,$B70,G70,$D70)</f>
        <v>&lt;attr name="19_58_Tooth_Crown_diameter"&gt;1.24187518587537&lt;/attr&gt;</v>
      </c>
      <c r="H119" s="10" t="str">
        <f t="shared" si="20"/>
        <v>&lt;attr name="19_58_Tooth_Crown_diameter"&gt;1.54494160702285&lt;/attr&gt;</v>
      </c>
      <c r="I119" s="10" t="str">
        <f t="shared" si="20"/>
        <v>&lt;attr name="19_58_Tooth_Crown_diameter"&gt;?&lt;/attr&gt;</v>
      </c>
      <c r="J119" s="10" t="str">
        <f t="shared" si="20"/>
        <v>&lt;attr name="19_58_Tooth_Crown_diameter"&gt;0.946196418990382&lt;/attr&gt;</v>
      </c>
      <c r="K119" s="10" t="str">
        <f t="shared" si="20"/>
        <v>&lt;attr name="19_58_Tooth_Crown_diameter"&gt;2&lt;/attr&gt;</v>
      </c>
      <c r="L119" s="10" t="str">
        <f t="shared" si="20"/>
        <v>&lt;attr name="19_58_Tooth_Crown_diameter"&gt;1.24243787741355&lt;/attr&gt;</v>
      </c>
      <c r="M119" s="10" t="str">
        <f t="shared" si="20"/>
        <v>&lt;attr name="19_58_Tooth_Crown_diameter"&gt;1.50913959402611&lt;/attr&gt;</v>
      </c>
      <c r="N119" s="10" t="str">
        <f t="shared" si="20"/>
        <v>&lt;attr name="19_58_Tooth_Crown_diameter"&gt;1.40472219104089&lt;/attr&gt;</v>
      </c>
      <c r="O119" s="10" t="str">
        <f t="shared" si="20"/>
        <v>&lt;attr name="19_58_Tooth_Crown_diameter"&gt;0.611298762962455&lt;/attr&gt;</v>
      </c>
      <c r="P119" s="10" t="str">
        <f t="shared" si="20"/>
        <v>&lt;attr name="19_58_Tooth_Crown_diameter"&gt;1.49760679728092&lt;/attr&gt;</v>
      </c>
      <c r="Q119" s="10" t="str">
        <f t="shared" si="20"/>
        <v>&lt;attr name="19_58_Tooth_Crown_diameter"&gt;1.24920164432013&lt;/attr&gt;</v>
      </c>
      <c r="R119" s="10" t="str">
        <f t="shared" si="20"/>
        <v>&lt;attr name="19_58_Tooth_Crown_diameter"&gt;1.52133838758244&lt;/attr&gt;</v>
      </c>
      <c r="S119" s="10" t="str">
        <f t="shared" si="20"/>
        <v>&lt;attr name="19_58_Tooth_Crown_diameter"&gt;0.679051557172458&lt;/attr&gt;</v>
      </c>
      <c r="T119" s="10" t="str">
        <f t="shared" si="20"/>
        <v>&lt;attr name="19_58_Tooth_Crown_diameter"&gt;1.10446529170643&lt;/attr&gt;</v>
      </c>
      <c r="U119" s="10" t="str">
        <f t="shared" si="20"/>
        <v>&lt;attr name="19_58_Tooth_Crown_diameter"&gt;0.679051557172458&lt;/attr&gt;</v>
      </c>
      <c r="V119" s="10" t="str">
        <f t="shared" si="20"/>
        <v>&lt;attr name="19_58_Tooth_Crown_diameter"&gt;1.10446529170643&lt;/attr&gt;</v>
      </c>
      <c r="W119" s="10" t="str">
        <f t="shared" si="20"/>
        <v>&lt;attr name="19_58_Tooth_Crown_diameter"&gt;1.16926377042426&lt;/attr&gt;</v>
      </c>
      <c r="X119" s="10" t="str">
        <f t="shared" si="20"/>
        <v>&lt;attr name="19_58_Tooth_Crown_diameter"&gt;0.920783397422526&lt;/attr&gt;</v>
      </c>
      <c r="Y119" s="10" t="str">
        <f t="shared" si="20"/>
        <v>&lt;attr name="19_58_Tooth_Crown_diameter"&gt;0.868317979235533&lt;/attr&gt;</v>
      </c>
      <c r="Z119" s="10" t="str">
        <f t="shared" si="20"/>
        <v>&lt;attr name="19_58_Tooth_Crown_diameter"&gt;0.823549924452143&lt;/attr&gt;</v>
      </c>
      <c r="AA119" s="10" t="str">
        <f t="shared" si="20"/>
        <v>&lt;attr name="19_58_Tooth_Crown_diameter"&gt;1.00848865081447&lt;/attr&gt;</v>
      </c>
      <c r="AB119" s="10" t="str">
        <f t="shared" si="20"/>
        <v>&lt;attr name="19_58_Tooth_Crown_diameter"&gt;1.08411660219807&lt;/attr&gt;</v>
      </c>
      <c r="AC119" s="10" t="str">
        <f t="shared" si="20"/>
        <v>&lt;attr name="19_58_Tooth_Crown_diameter"&gt;0.560471123461677&lt;/attr&gt;</v>
      </c>
      <c r="AD119" s="10" t="str">
        <f t="shared" si="20"/>
        <v>&lt;attr name="19_58_Tooth_Crown_diameter"&gt;1.18034856212716&lt;/attr&gt;</v>
      </c>
      <c r="AE119" s="10" t="str">
        <f t="shared" si="20"/>
        <v>&lt;attr name="19_58_Tooth_Crown_diameter"&gt;1.46056810348448&lt;/attr&gt;</v>
      </c>
      <c r="AF119" s="10" t="str">
        <f t="shared" si="20"/>
        <v>&lt;attr name="19_58_Tooth_Crown_diameter"&gt;1.27104001586892&lt;/attr&gt;</v>
      </c>
      <c r="AG119" s="10" t="str">
        <f t="shared" si="20"/>
        <v>&lt;attr name="19_58_Tooth_Crown_diameter"&gt;0.996450841624506&lt;/attr&gt;</v>
      </c>
      <c r="AH119" s="10" t="str">
        <f t="shared" si="20"/>
        <v>&lt;attr name="19_58_Tooth_Crown_diameter"&gt;0.998524094734705&lt;/attr&gt;</v>
      </c>
      <c r="AI119" s="10" t="str">
        <f t="shared" si="20"/>
        <v>&lt;attr name="19_58_Tooth_Crown_diameter"&gt;0.692600861245179&lt;/attr&gt;</v>
      </c>
      <c r="AJ119" s="10" t="str">
        <f t="shared" si="20"/>
        <v>&lt;attr name="19_58_Tooth_Crown_diameter"&gt;0.713259870721822&lt;/attr&gt;</v>
      </c>
      <c r="AK119" s="10" t="str">
        <f t="shared" si="20"/>
        <v>&lt;attr name="19_58_Tooth_Crown_diameter"&gt;0.579607244217747&lt;/attr&gt;</v>
      </c>
      <c r="AL119" s="10" t="str">
        <f t="shared" si="20"/>
        <v>&lt;attr name="19_58_Tooth_Crown_diameter"&gt;0.89877653954935&lt;/attr&gt;</v>
      </c>
      <c r="AM119" s="10" t="str">
        <f t="shared" si="20"/>
        <v>&lt;attr name="19_58_Tooth_Crown_diameter"&gt;0.901306904164885&lt;/attr&gt;</v>
      </c>
      <c r="AN119" s="10" t="str">
        <f t="shared" si="20"/>
        <v>&lt;attr name="19_58_Tooth_Crown_diameter"&gt;0.59881712686516&lt;/attr&gt;</v>
      </c>
      <c r="AO119" s="10" t="str">
        <f t="shared" si="20"/>
        <v>&lt;attr name="19_58_Tooth_Crown_diameter"&gt;1.20051691290199&lt;/attr&gt;</v>
      </c>
      <c r="AP119" s="10" t="str">
        <f t="shared" si="20"/>
        <v>&lt;attr name="19_58_Tooth_Crown_diameter"&gt;1.179290717442&lt;/attr&gt;</v>
      </c>
      <c r="AQ119" s="10" t="str">
        <f t="shared" si="20"/>
        <v>&lt;attr name="19_58_Tooth_Crown_diameter"&gt;1.4339646110626&lt;/attr&gt;</v>
      </c>
      <c r="AR119" s="10" t="str">
        <f t="shared" si="20"/>
        <v>&lt;attr name="19_58_Tooth_Crown_diameter"&gt;1.31023662711614&lt;/attr&gt;</v>
      </c>
      <c r="AS119" s="10" t="str">
        <f t="shared" si="20"/>
        <v>&lt;attr name="19_58_Tooth_Crown_diameter"&gt;1.21235669328017&lt;/attr&gt;</v>
      </c>
      <c r="AT119" s="10" t="str">
        <f t="shared" si="20"/>
        <v>&lt;attr name="19_58_Tooth_Crown_diameter"&gt;1.09729676391524&lt;/attr&gt;</v>
      </c>
      <c r="AU119" s="10" t="str">
        <f t="shared" si="20"/>
        <v>&lt;attr name="19_58_Tooth_Crown_diameter"&gt;1.28197582317283&lt;/attr&gt;</v>
      </c>
      <c r="AV119" s="10" t="str">
        <f t="shared" si="20"/>
        <v>&lt;attr name="19_58_Tooth_Crown_diameter"&gt;?&lt;/attr&gt;</v>
      </c>
      <c r="AW119" s="10" t="str">
        <f t="shared" si="20"/>
        <v>&lt;attr name="19_58_Tooth_Crown_diameter"&gt;?&lt;/attr&gt;</v>
      </c>
      <c r="AX119" s="10" t="str">
        <f t="shared" si="20"/>
        <v>&lt;attr name="19_58_Tooth_Crown_diameter"&gt;0.590719628847293&lt;/attr&gt;</v>
      </c>
      <c r="AY119" s="10" t="str">
        <f t="shared" si="20"/>
        <v>&lt;attr name="19_58_Tooth_Crown_diameter"&gt;0.936771695346622&lt;/attr&gt;</v>
      </c>
    </row>
    <row r="120" spans="1:51">
      <c r="A120" s="10" t="s">
        <v>210</v>
      </c>
      <c r="B120" s="11" t="s">
        <v>21</v>
      </c>
      <c r="C120" s="11"/>
      <c r="D120" s="11"/>
      <c r="E120" s="11"/>
      <c r="F120" s="10" t="str">
        <f t="shared" si="2"/>
        <v>&lt;attr name="20_65_Internsal_process_height"&gt;0.784999020113938&lt;/attr&gt;</v>
      </c>
      <c r="G120" s="10" t="str">
        <f t="shared" ref="G120:AY120" si="21">CONCATENATE($A71,$B71,G71,$D71)</f>
        <v>&lt;attr name="20_65_Internsal_process_height"&gt;1.50828127373453&lt;/attr&gt;</v>
      </c>
      <c r="H120" s="10" t="str">
        <f t="shared" si="21"/>
        <v>&lt;attr name="20_65_Internsal_process_height"&gt;2&lt;/attr&gt;</v>
      </c>
      <c r="I120" s="10" t="str">
        <f t="shared" si="21"/>
        <v>&lt;attr name="20_65_Internsal_process_height"&gt;1.45038314906029&lt;/attr&gt;</v>
      </c>
      <c r="J120" s="10" t="str">
        <f t="shared" si="21"/>
        <v>&lt;attr name="20_65_Internsal_process_height"&gt;1.72722214975766&lt;/attr&gt;</v>
      </c>
      <c r="K120" s="10" t="str">
        <f t="shared" si="21"/>
        <v>&lt;attr name="20_65_Internsal_process_height"&gt;1.15346274920545&lt;/attr&gt;</v>
      </c>
      <c r="L120" s="10" t="str">
        <f t="shared" si="21"/>
        <v>&lt;attr name="20_65_Internsal_process_height"&gt;1.50278327761303&lt;/attr&gt;</v>
      </c>
      <c r="M120" s="10" t="str">
        <f t="shared" si="21"/>
        <v>&lt;attr name="20_65_Internsal_process_height"&gt;0.910442317237392&lt;/attr&gt;</v>
      </c>
      <c r="N120" s="10" t="str">
        <f t="shared" si="21"/>
        <v>&lt;attr name="20_65_Internsal_process_height"&gt;0.374005165009875&lt;/attr&gt;</v>
      </c>
      <c r="O120" s="10" t="str">
        <f t="shared" si="21"/>
        <v>&lt;attr name="20_65_Internsal_process_height"&gt;1.84168235239128&lt;/attr&gt;</v>
      </c>
      <c r="P120" s="10" t="str">
        <f t="shared" si="21"/>
        <v>&lt;attr name="20_65_Internsal_process_height"&gt;0.928536618162857&lt;/attr&gt;</v>
      </c>
      <c r="Q120" s="10" t="str">
        <f t="shared" si="21"/>
        <v>&lt;attr name="20_65_Internsal_process_height"&gt;1.16094420118927&lt;/attr&gt;</v>
      </c>
      <c r="R120" s="10" t="str">
        <f t="shared" si="21"/>
        <v>&lt;attr name="20_65_Internsal_process_height"&gt;?&lt;/attr&gt;</v>
      </c>
      <c r="S120" s="10" t="str">
        <f t="shared" si="21"/>
        <v>&lt;attr name="20_65_Internsal_process_height"&gt;1.44728423867424&lt;/attr&gt;</v>
      </c>
      <c r="T120" s="10" t="str">
        <f t="shared" si="21"/>
        <v>&lt;attr name="20_65_Internsal_process_height"&gt;1.65777718090321&lt;/attr&gt;</v>
      </c>
      <c r="U120" s="10" t="str">
        <f t="shared" si="21"/>
        <v>&lt;attr name="20_65_Internsal_process_height"&gt;0.485782315468017&lt;/attr&gt;</v>
      </c>
      <c r="V120" s="10" t="str">
        <f t="shared" si="21"/>
        <v>&lt;attr name="20_65_Internsal_process_height"&gt;0.770812335382674&lt;/attr&gt;</v>
      </c>
      <c r="W120" s="10" t="str">
        <f t="shared" si="21"/>
        <v>&lt;attr name="20_65_Internsal_process_height"&gt;0.661150218153424&lt;/attr&gt;</v>
      </c>
      <c r="X120" s="10" t="str">
        <f t="shared" si="21"/>
        <v>&lt;attr name="20_65_Internsal_process_height"&gt;1.50275929776112&lt;/attr&gt;</v>
      </c>
      <c r="Y120" s="10" t="str">
        <f t="shared" si="21"/>
        <v>&lt;attr name="20_65_Internsal_process_height"&gt;1.85475094439068&lt;/attr&gt;</v>
      </c>
      <c r="Z120" s="10" t="str">
        <f t="shared" si="21"/>
        <v>&lt;attr name="20_65_Internsal_process_height"&gt;1.33606013623578&lt;/attr&gt;</v>
      </c>
      <c r="AA120" s="10" t="str">
        <f t="shared" si="21"/>
        <v>&lt;attr name="20_65_Internsal_process_height"&gt;0&lt;/attr&gt;</v>
      </c>
      <c r="AB120" s="10" t="str">
        <f t="shared" si="21"/>
        <v>&lt;attr name="20_65_Internsal_process_height"&gt;0.496468828796216&lt;/attr&gt;</v>
      </c>
      <c r="AC120" s="10" t="str">
        <f t="shared" si="21"/>
        <v>&lt;attr name="20_65_Internsal_process_height"&gt;1.52451761609928&lt;/attr&gt;</v>
      </c>
      <c r="AD120" s="10" t="str">
        <f t="shared" si="21"/>
        <v>&lt;attr name="20_65_Internsal_process_height"&gt;1.02628481558762&lt;/attr&gt;</v>
      </c>
      <c r="AE120" s="10" t="str">
        <f t="shared" si="21"/>
        <v>&lt;attr name="20_65_Internsal_process_height"&gt;1.49945081622495&lt;/attr&gt;</v>
      </c>
      <c r="AF120" s="10" t="str">
        <f t="shared" si="21"/>
        <v>&lt;attr name="20_65_Internsal_process_height"&gt;1.0202479027145&lt;/attr&gt;</v>
      </c>
      <c r="AG120" s="10" t="str">
        <f t="shared" si="21"/>
        <v>&lt;attr name="20_65_Internsal_process_height"&gt;1.74434770599982&lt;/attr&gt;</v>
      </c>
      <c r="AH120" s="10" t="str">
        <f t="shared" si="21"/>
        <v>&lt;attr name="20_65_Internsal_process_height"&gt;0.654742806537355&lt;/attr&gt;</v>
      </c>
      <c r="AI120" s="10" t="str">
        <f t="shared" si="21"/>
        <v>&lt;attr name="20_65_Internsal_process_height"&gt;1.13654035946973&lt;/attr&gt;</v>
      </c>
      <c r="AJ120" s="10" t="str">
        <f t="shared" si="21"/>
        <v>&lt;attr name="20_65_Internsal_process_height"&gt;0.807880609085118&lt;/attr&gt;</v>
      </c>
      <c r="AK120" s="10" t="str">
        <f t="shared" si="21"/>
        <v>&lt;attr name="20_65_Internsal_process_height"&gt;1.17994782701167&lt;/attr&gt;</v>
      </c>
      <c r="AL120" s="10" t="str">
        <f t="shared" si="21"/>
        <v>&lt;attr name="20_65_Internsal_process_height"&gt;0.807179654977287&lt;/attr&gt;</v>
      </c>
      <c r="AM120" s="10" t="str">
        <f t="shared" si="21"/>
        <v>&lt;attr name="20_65_Internsal_process_height"&gt;1.89153530364358&lt;/attr&gt;</v>
      </c>
      <c r="AN120" s="10" t="str">
        <f t="shared" si="21"/>
        <v>&lt;attr name="20_65_Internsal_process_height"&gt;1.00165170669169&lt;/attr&gt;</v>
      </c>
      <c r="AO120" s="10" t="str">
        <f t="shared" si="21"/>
        <v>&lt;attr name="20_65_Internsal_process_height"&gt;0.773256330237954&lt;/attr&gt;</v>
      </c>
      <c r="AP120" s="10" t="str">
        <f t="shared" si="21"/>
        <v>&lt;attr name="20_65_Internsal_process_height"&gt;1.22340496808787&lt;/attr&gt;</v>
      </c>
      <c r="AQ120" s="10" t="str">
        <f t="shared" si="21"/>
        <v>&lt;attr name="20_65_Internsal_process_height"&gt;0.547413012227564&lt;/attr&gt;</v>
      </c>
      <c r="AR120" s="10" t="str">
        <f t="shared" si="21"/>
        <v>&lt;attr name="20_65_Internsal_process_height"&gt;1.31491997231571&lt;/attr&gt;</v>
      </c>
      <c r="AS120" s="10" t="str">
        <f t="shared" si="21"/>
        <v>&lt;attr name="20_65_Internsal_process_height"&gt;0.556148251557819&lt;/attr&gt;</v>
      </c>
      <c r="AT120" s="10" t="str">
        <f t="shared" si="21"/>
        <v>&lt;attr name="20_65_Internsal_process_height"&gt;0.496522560144378&lt;/attr&gt;</v>
      </c>
      <c r="AU120" s="10" t="str">
        <f t="shared" si="21"/>
        <v>&lt;attr name="20_65_Internsal_process_height"&gt;0.0697832757005532&lt;/attr&gt;</v>
      </c>
      <c r="AV120" s="10" t="str">
        <f t="shared" si="21"/>
        <v>&lt;attr name="20_65_Internsal_process_height"&gt;?&lt;/attr&gt;</v>
      </c>
      <c r="AW120" s="10" t="str">
        <f t="shared" si="21"/>
        <v>&lt;attr name="20_65_Internsal_process_height"&gt;?&lt;/attr&gt;</v>
      </c>
      <c r="AX120" s="10" t="str">
        <f t="shared" si="21"/>
        <v>&lt;attr name="20_65_Internsal_process_height"&gt;?&lt;/attr&gt;</v>
      </c>
      <c r="AY120" s="10" t="str">
        <f t="shared" si="21"/>
        <v>&lt;attr name="20_65_Internsal_process_height"&gt;?&lt;/attr&gt;</v>
      </c>
    </row>
    <row r="121" spans="1:51">
      <c r="A121" s="10" t="s">
        <v>210</v>
      </c>
      <c r="B121" s="11" t="s">
        <v>22</v>
      </c>
      <c r="C121" s="11"/>
      <c r="D121" s="11"/>
      <c r="E121" s="11"/>
      <c r="F121" s="10" t="str">
        <f t="shared" si="2"/>
        <v>&lt;attr name="21_66_Pmx_mx_process_length"&gt;1.62724192972986&lt;/attr&gt;</v>
      </c>
      <c r="G121" s="10" t="str">
        <f t="shared" ref="G121:AY121" si="22">CONCATENATE($A72,$B72,G72,$D72)</f>
        <v>&lt;attr name="21_66_Pmx_mx_process_length"&gt;?&lt;/attr&gt;</v>
      </c>
      <c r="H121" s="10" t="str">
        <f t="shared" si="22"/>
        <v>&lt;attr name="21_66_Pmx_mx_process_length"&gt;0.88805803699723&lt;/attr&gt;</v>
      </c>
      <c r="I121" s="10" t="str">
        <f t="shared" si="22"/>
        <v>&lt;attr name="21_66_Pmx_mx_process_length"&gt;1.42492604007528&lt;/attr&gt;</v>
      </c>
      <c r="J121" s="10" t="str">
        <f t="shared" si="22"/>
        <v>&lt;attr name="21_66_Pmx_mx_process_length"&gt;1.87195580173799&lt;/attr&gt;</v>
      </c>
      <c r="K121" s="10" t="str">
        <f t="shared" si="22"/>
        <v>&lt;attr name="21_66_Pmx_mx_process_length"&gt;0&lt;/attr&gt;</v>
      </c>
      <c r="L121" s="10" t="str">
        <f t="shared" si="22"/>
        <v>&lt;attr name="21_66_Pmx_mx_process_length"&gt;0.73160177954149&lt;/attr&gt;</v>
      </c>
      <c r="M121" s="10" t="str">
        <f t="shared" si="22"/>
        <v>&lt;attr name="21_66_Pmx_mx_process_length"&gt;1.60461260907908&lt;/attr&gt;</v>
      </c>
      <c r="N121" s="10" t="str">
        <f t="shared" si="22"/>
        <v>&lt;attr name="21_66_Pmx_mx_process_length"&gt;0.923681091757937&lt;/attr&gt;</v>
      </c>
      <c r="O121" s="10" t="str">
        <f t="shared" si="22"/>
        <v>&lt;attr name="21_66_Pmx_mx_process_length"&gt;0.990645471019716&lt;/attr&gt;</v>
      </c>
      <c r="P121" s="10" t="str">
        <f t="shared" si="22"/>
        <v>&lt;attr name="21_66_Pmx_mx_process_length"&gt;0.584202412651686&lt;/attr&gt;</v>
      </c>
      <c r="Q121" s="10" t="str">
        <f t="shared" si="22"/>
        <v>&lt;attr name="21_66_Pmx_mx_process_length"&gt;0.694705869215234&lt;/attr&gt;</v>
      </c>
      <c r="R121" s="10" t="str">
        <f t="shared" si="22"/>
        <v>&lt;attr name="21_66_Pmx_mx_process_length"&gt;0.989582829611718&lt;/attr&gt;</v>
      </c>
      <c r="S121" s="10" t="str">
        <f t="shared" si="22"/>
        <v>&lt;attr name="21_66_Pmx_mx_process_length"&gt;0.901131438643664&lt;/attr&gt;</v>
      </c>
      <c r="T121" s="10" t="str">
        <f t="shared" si="22"/>
        <v>&lt;attr name="21_66_Pmx_mx_process_length"&gt;1.37973921479236&lt;/attr&gt;</v>
      </c>
      <c r="U121" s="10" t="str">
        <f t="shared" si="22"/>
        <v>&lt;attr name="21_66_Pmx_mx_process_length"&gt;0.932797368230675&lt;/attr&gt;</v>
      </c>
      <c r="V121" s="10" t="str">
        <f t="shared" si="22"/>
        <v>&lt;attr name="21_66_Pmx_mx_process_length"&gt;1.26731178899535&lt;/attr&gt;</v>
      </c>
      <c r="W121" s="10" t="str">
        <f t="shared" si="22"/>
        <v>&lt;attr name="21_66_Pmx_mx_process_length"&gt;1.06180127680171&lt;/attr&gt;</v>
      </c>
      <c r="X121" s="10" t="str">
        <f t="shared" si="22"/>
        <v>&lt;attr name="21_66_Pmx_mx_process_length"&gt;1.44198478492459&lt;/attr&gt;</v>
      </c>
      <c r="Y121" s="10" t="str">
        <f t="shared" si="22"/>
        <v>&lt;attr name="21_66_Pmx_mx_process_length"&gt;1.29778338965938&lt;/attr&gt;</v>
      </c>
      <c r="Z121" s="10" t="str">
        <f t="shared" si="22"/>
        <v>&lt;attr name="21_66_Pmx_mx_process_length"&gt;1.47487631001613&lt;/attr&gt;</v>
      </c>
      <c r="AA121" s="10" t="str">
        <f t="shared" si="22"/>
        <v>&lt;attr name="21_66_Pmx_mx_process_length"&gt;1.01232831010234&lt;/attr&gt;</v>
      </c>
      <c r="AB121" s="10" t="str">
        <f t="shared" si="22"/>
        <v>&lt;attr name="21_66_Pmx_mx_process_length"&gt;1.11889477796163&lt;/attr&gt;</v>
      </c>
      <c r="AC121" s="10" t="str">
        <f t="shared" si="22"/>
        <v>&lt;attr name="21_66_Pmx_mx_process_length"&gt;1.31396195753101&lt;/attr&gt;</v>
      </c>
      <c r="AD121" s="10" t="str">
        <f t="shared" si="22"/>
        <v>&lt;attr name="21_66_Pmx_mx_process_length"&gt;0.892586593089878&lt;/attr&gt;</v>
      </c>
      <c r="AE121" s="10" t="str">
        <f t="shared" si="22"/>
        <v>&lt;attr name="21_66_Pmx_mx_process_length"&gt;1.23897178384553&lt;/attr&gt;</v>
      </c>
      <c r="AF121" s="10" t="str">
        <f t="shared" si="22"/>
        <v>&lt;attr name="21_66_Pmx_mx_process_length"&gt;0.910019080380437&lt;/attr&gt;</v>
      </c>
      <c r="AG121" s="10" t="str">
        <f t="shared" si="22"/>
        <v>&lt;attr name="21_66_Pmx_mx_process_length"&gt;1.41913515554465&lt;/attr&gt;</v>
      </c>
      <c r="AH121" s="10" t="str">
        <f t="shared" si="22"/>
        <v>&lt;attr name="21_66_Pmx_mx_process_length"&gt;1.33382124327202&lt;/attr&gt;</v>
      </c>
      <c r="AI121" s="10" t="str">
        <f t="shared" si="22"/>
        <v>&lt;attr name="21_66_Pmx_mx_process_length"&gt;1.27930554166408&lt;/attr&gt;</v>
      </c>
      <c r="AJ121" s="10" t="str">
        <f t="shared" si="22"/>
        <v>&lt;attr name="21_66_Pmx_mx_process_length"&gt;1.72854883510014&lt;/attr&gt;</v>
      </c>
      <c r="AK121" s="10" t="str">
        <f t="shared" si="22"/>
        <v>&lt;attr name="21_66_Pmx_mx_process_length"&gt;1.32362903617371&lt;/attr&gt;</v>
      </c>
      <c r="AL121" s="10" t="str">
        <f t="shared" si="22"/>
        <v>&lt;attr name="21_66_Pmx_mx_process_length"&gt;1.69668306016927&lt;/attr&gt;</v>
      </c>
      <c r="AM121" s="10" t="str">
        <f t="shared" si="22"/>
        <v>&lt;attr name="21_66_Pmx_mx_process_length"&gt;2&lt;/attr&gt;</v>
      </c>
      <c r="AN121" s="10" t="str">
        <f t="shared" si="22"/>
        <v>&lt;attr name="21_66_Pmx_mx_process_length"&gt;1.32139749043685&lt;/attr&gt;</v>
      </c>
      <c r="AO121" s="10" t="str">
        <f t="shared" si="22"/>
        <v>&lt;attr name="21_66_Pmx_mx_process_length"&gt;1.51061621293961&lt;/attr&gt;</v>
      </c>
      <c r="AP121" s="10" t="str">
        <f t="shared" si="22"/>
        <v>&lt;attr name="21_66_Pmx_mx_process_length"&gt;0.906497367309064&lt;/attr&gt;</v>
      </c>
      <c r="AQ121" s="10" t="str">
        <f t="shared" si="22"/>
        <v>&lt;attr name="21_66_Pmx_mx_process_length"&gt;1.87571222205959&lt;/attr&gt;</v>
      </c>
      <c r="AR121" s="10" t="str">
        <f t="shared" si="22"/>
        <v>&lt;attr name="21_66_Pmx_mx_process_length"&gt;1.17924466700788&lt;/attr&gt;</v>
      </c>
      <c r="AS121" s="10" t="str">
        <f t="shared" si="22"/>
        <v>&lt;attr name="21_66_Pmx_mx_process_length"&gt;1.15312616344726&lt;/attr&gt;</v>
      </c>
      <c r="AT121" s="10" t="str">
        <f t="shared" si="22"/>
        <v>&lt;attr name="21_66_Pmx_mx_process_length"&gt;0.609220856275867&lt;/attr&gt;</v>
      </c>
      <c r="AU121" s="10" t="str">
        <f t="shared" si="22"/>
        <v>&lt;attr name="21_66_Pmx_mx_process_length"&gt;0.372068603317025&lt;/attr&gt;</v>
      </c>
      <c r="AV121" s="10" t="str">
        <f t="shared" si="22"/>
        <v>&lt;attr name="21_66_Pmx_mx_process_length"&gt;1.5283977831838&lt;/attr&gt;</v>
      </c>
      <c r="AW121" s="10" t="str">
        <f t="shared" si="22"/>
        <v>&lt;attr name="21_66_Pmx_mx_process_length"&gt;?&lt;/attr&gt;</v>
      </c>
      <c r="AX121" s="10" t="str">
        <f t="shared" si="22"/>
        <v>&lt;attr name="21_66_Pmx_mx_process_length"&gt;1.76332352384549&lt;/attr&gt;</v>
      </c>
      <c r="AY121" s="10" t="str">
        <f t="shared" si="22"/>
        <v>&lt;attr name="21_66_Pmx_mx_process_length"&gt;?&lt;/attr&gt;</v>
      </c>
    </row>
    <row r="122" spans="1:51">
      <c r="A122" s="10" t="s">
        <v>210</v>
      </c>
      <c r="B122" s="13" t="s">
        <v>23</v>
      </c>
      <c r="C122" s="13"/>
      <c r="D122" s="13"/>
      <c r="E122" s="13"/>
      <c r="F122" s="10" t="str">
        <f t="shared" si="2"/>
        <v>&lt;attr name="22_67_Pmx_teeth_left"&gt;2&lt;/attr&gt;</v>
      </c>
      <c r="G122" s="10" t="str">
        <f t="shared" ref="G122:AY122" si="23">CONCATENATE($A73,$B73,G73,$D73)</f>
        <v>&lt;attr name="22_67_Pmx_teeth_left"&gt;2&lt;/attr&gt;</v>
      </c>
      <c r="H122" s="10" t="str">
        <f t="shared" si="23"/>
        <v>&lt;attr name="22_67_Pmx_teeth_left"&gt;1.12634158925266&lt;/attr&gt;</v>
      </c>
      <c r="I122" s="10" t="str">
        <f t="shared" si="23"/>
        <v>&lt;attr name="22_67_Pmx_teeth_left"&gt;1.12634158925266&lt;/attr&gt;</v>
      </c>
      <c r="J122" s="10" t="str">
        <f t="shared" si="23"/>
        <v>&lt;attr name="22_67_Pmx_teeth_left"&gt;1.12634158925266&lt;/attr&gt;</v>
      </c>
      <c r="K122" s="10" t="str">
        <f t="shared" si="23"/>
        <v>&lt;attr name="22_67_Pmx_teeth_left"&gt;0&lt;/attr&gt;</v>
      </c>
      <c r="L122" s="10" t="str">
        <f t="shared" si="23"/>
        <v>&lt;attr name="22_67_Pmx_teeth_left"&gt;1.12634158925266&lt;/attr&gt;</v>
      </c>
      <c r="M122" s="10" t="str">
        <f t="shared" si="23"/>
        <v>&lt;attr name="22_67_Pmx_teeth_left"&gt;1.12634158925266&lt;/attr&gt;</v>
      </c>
      <c r="N122" s="10" t="str">
        <f t="shared" si="23"/>
        <v>&lt;attr name="22_67_Pmx_teeth_left"&gt;0&lt;/attr&gt;</v>
      </c>
      <c r="O122" s="10" t="str">
        <f t="shared" si="23"/>
        <v>&lt;attr name="22_67_Pmx_teeth_left"&gt;1.12634158925266&lt;/attr&gt;</v>
      </c>
      <c r="P122" s="10" t="str">
        <f t="shared" si="23"/>
        <v>&lt;attr name="22_67_Pmx_teeth_left"&gt;1.12634158925266&lt;/attr&gt;</v>
      </c>
      <c r="Q122" s="10" t="str">
        <f t="shared" si="23"/>
        <v>&lt;attr name="22_67_Pmx_teeth_left"&gt;1.12634158925266&lt;/attr&gt;</v>
      </c>
      <c r="R122" s="10" t="str">
        <f t="shared" si="23"/>
        <v>&lt;attr name="22_67_Pmx_teeth_left"&gt;0&lt;/attr&gt;</v>
      </c>
      <c r="S122" s="10" t="str">
        <f t="shared" si="23"/>
        <v>&lt;attr name="22_67_Pmx_teeth_left"&gt;2&lt;/attr&gt;</v>
      </c>
      <c r="T122" s="10" t="str">
        <f t="shared" si="23"/>
        <v>&lt;attr name="22_67_Pmx_teeth_left"&gt;1.12634158925266&lt;/attr&gt;</v>
      </c>
      <c r="U122" s="10" t="str">
        <f t="shared" si="23"/>
        <v>&lt;attr name="22_67_Pmx_teeth_left"&gt;1.12634158925266&lt;/attr&gt;</v>
      </c>
      <c r="V122" s="10" t="str">
        <f t="shared" si="23"/>
        <v>&lt;attr name="22_67_Pmx_teeth_left"&gt;1.12634158925266&lt;/attr&gt;</v>
      </c>
      <c r="W122" s="10" t="str">
        <f t="shared" si="23"/>
        <v>&lt;attr name="22_67_Pmx_teeth_left"&gt;1.12634158925266&lt;/attr&gt;</v>
      </c>
      <c r="X122" s="10" t="str">
        <f t="shared" si="23"/>
        <v>&lt;attr name="22_67_Pmx_teeth_left"&gt;1.12634158925266&lt;/attr&gt;</v>
      </c>
      <c r="Y122" s="10" t="str">
        <f t="shared" si="23"/>
        <v>&lt;attr name="22_67_Pmx_teeth_left"&gt;1.12634158925266&lt;/attr&gt;</v>
      </c>
      <c r="Z122" s="10" t="str">
        <f t="shared" si="23"/>
        <v>&lt;attr name="22_67_Pmx_teeth_left"&gt;1.12634158925266&lt;/attr&gt;</v>
      </c>
      <c r="AA122" s="10" t="str">
        <f t="shared" si="23"/>
        <v>&lt;attr name="22_67_Pmx_teeth_left"&gt;1.12634158925266&lt;/attr&gt;</v>
      </c>
      <c r="AB122" s="10" t="str">
        <f t="shared" si="23"/>
        <v>&lt;attr name="22_67_Pmx_teeth_left"&gt;1.12634158925266&lt;/attr&gt;</v>
      </c>
      <c r="AC122" s="10" t="str">
        <f t="shared" si="23"/>
        <v>&lt;attr name="22_67_Pmx_teeth_left"&gt;1.12634158925266&lt;/attr&gt;</v>
      </c>
      <c r="AD122" s="10" t="str">
        <f t="shared" si="23"/>
        <v>&lt;attr name="22_67_Pmx_teeth_left"&gt;1.12634158925266&lt;/attr&gt;</v>
      </c>
      <c r="AE122" s="10" t="str">
        <f t="shared" si="23"/>
        <v>&lt;attr name="22_67_Pmx_teeth_left"&gt;1.12634158925266&lt;/attr&gt;</v>
      </c>
      <c r="AF122" s="10" t="str">
        <f t="shared" si="23"/>
        <v>&lt;attr name="22_67_Pmx_teeth_left"&gt;1.12634158925266&lt;/attr&gt;</v>
      </c>
      <c r="AG122" s="10" t="str">
        <f t="shared" si="23"/>
        <v>&lt;attr name="22_67_Pmx_teeth_left"&gt;2&lt;/attr&gt;</v>
      </c>
      <c r="AH122" s="10" t="str">
        <f t="shared" si="23"/>
        <v>&lt;attr name="22_67_Pmx_teeth_left"&gt;1.12634158925266&lt;/attr&gt;</v>
      </c>
      <c r="AI122" s="10" t="str">
        <f t="shared" si="23"/>
        <v>&lt;attr name="22_67_Pmx_teeth_left"&gt;1.12634158925266&lt;/attr&gt;</v>
      </c>
      <c r="AJ122" s="10" t="str">
        <f t="shared" si="23"/>
        <v>&lt;attr name="22_67_Pmx_teeth_left"&gt;1.12634158925266&lt;/attr&gt;</v>
      </c>
      <c r="AK122" s="10" t="str">
        <f t="shared" si="23"/>
        <v>&lt;attr name="22_67_Pmx_teeth_left"&gt;1.12634158925266&lt;/attr&gt;</v>
      </c>
      <c r="AL122" s="10" t="str">
        <f t="shared" si="23"/>
        <v>&lt;attr name="22_67_Pmx_teeth_left"&gt;1.12634158925266&lt;/attr&gt;</v>
      </c>
      <c r="AM122" s="10" t="str">
        <f t="shared" si="23"/>
        <v>&lt;attr name="22_67_Pmx_teeth_left"&gt;1.12634158925266&lt;/attr&gt;</v>
      </c>
      <c r="AN122" s="10" t="str">
        <f t="shared" si="23"/>
        <v>&lt;attr name="22_67_Pmx_teeth_left"&gt;2&lt;/attr&gt;</v>
      </c>
      <c r="AO122" s="10" t="str">
        <f t="shared" si="23"/>
        <v>&lt;attr name="22_67_Pmx_teeth_left"&gt;0&lt;/attr&gt;</v>
      </c>
      <c r="AP122" s="10" t="str">
        <f t="shared" si="23"/>
        <v>&lt;attr name="22_67_Pmx_teeth_left"&gt;1.12634158925266&lt;/attr&gt;</v>
      </c>
      <c r="AQ122" s="10" t="str">
        <f t="shared" si="23"/>
        <v>&lt;attr name="22_67_Pmx_teeth_left"&gt;1.12634158925266&lt;/attr&gt;</v>
      </c>
      <c r="AR122" s="10" t="str">
        <f t="shared" si="23"/>
        <v>&lt;attr name="22_67_Pmx_teeth_left"&gt;1.12634158925266&lt;/attr&gt;</v>
      </c>
      <c r="AS122" s="10" t="str">
        <f t="shared" si="23"/>
        <v>&lt;attr name="22_67_Pmx_teeth_left"&gt;1.12634158925266&lt;/attr&gt;</v>
      </c>
      <c r="AT122" s="10" t="str">
        <f t="shared" si="23"/>
        <v>&lt;attr name="22_67_Pmx_teeth_left"&gt;0&lt;/attr&gt;</v>
      </c>
      <c r="AU122" s="10" t="str">
        <f t="shared" si="23"/>
        <v>&lt;attr name="22_67_Pmx_teeth_left"&gt;1.12634158925266&lt;/attr&gt;</v>
      </c>
      <c r="AV122" s="10" t="str">
        <f t="shared" si="23"/>
        <v>&lt;attr name="22_67_Pmx_teeth_left"&gt;1.12634158925266&lt;/attr&gt;</v>
      </c>
      <c r="AW122" s="10" t="str">
        <f t="shared" si="23"/>
        <v>&lt;attr name="22_67_Pmx_teeth_left"&gt;?&lt;/attr&gt;</v>
      </c>
      <c r="AX122" s="10" t="str">
        <f t="shared" si="23"/>
        <v>&lt;attr name="22_67_Pmx_teeth_left"&gt;1.12634158925267&lt;/attr&gt;</v>
      </c>
      <c r="AY122" s="10" t="str">
        <f t="shared" si="23"/>
        <v>&lt;attr name="22_67_Pmx_teeth_left"&gt;?&lt;/attr&gt;</v>
      </c>
    </row>
    <row r="123" spans="1:51">
      <c r="A123" s="10" t="s">
        <v>210</v>
      </c>
      <c r="B123" s="11" t="s">
        <v>24</v>
      </c>
      <c r="C123" s="11"/>
      <c r="D123" s="11"/>
      <c r="E123" s="11"/>
      <c r="F123" s="10" t="str">
        <f t="shared" si="2"/>
        <v>&lt;attr name="23_68_Pmx_teeth_right"&gt;1.12634158925266&lt;/attr&gt;</v>
      </c>
      <c r="G123" s="10" t="str">
        <f t="shared" ref="G123:AY123" si="24">CONCATENATE($A74,$B74,G74,$D74)</f>
        <v>&lt;attr name="23_68_Pmx_teeth_right"&gt;1.12634158925266&lt;/attr&gt;</v>
      </c>
      <c r="H123" s="10" t="str">
        <f t="shared" si="24"/>
        <v>&lt;attr name="23_68_Pmx_teeth_right"&gt;1.12634158925266&lt;/attr&gt;</v>
      </c>
      <c r="I123" s="10" t="str">
        <f t="shared" si="24"/>
        <v>&lt;attr name="23_68_Pmx_teeth_right"&gt;1.12634158925266&lt;/attr&gt;</v>
      </c>
      <c r="J123" s="10" t="str">
        <f t="shared" si="24"/>
        <v>&lt;attr name="23_68_Pmx_teeth_right"&gt;1.12634158925266&lt;/attr&gt;</v>
      </c>
      <c r="K123" s="10" t="str">
        <f t="shared" si="24"/>
        <v>&lt;attr name="23_68_Pmx_teeth_right"&gt;1.12634158925266&lt;/attr&gt;</v>
      </c>
      <c r="L123" s="10" t="str">
        <f t="shared" si="24"/>
        <v>&lt;attr name="23_68_Pmx_teeth_right"&gt;1.12634158925266&lt;/attr&gt;</v>
      </c>
      <c r="M123" s="10" t="str">
        <f t="shared" si="24"/>
        <v>&lt;attr name="23_68_Pmx_teeth_right"&gt;1.12634158925266&lt;/attr&gt;</v>
      </c>
      <c r="N123" s="10" t="str">
        <f t="shared" si="24"/>
        <v>&lt;attr name="23_68_Pmx_teeth_right"&gt;1.12634158925266&lt;/attr&gt;</v>
      </c>
      <c r="O123" s="10" t="str">
        <f t="shared" si="24"/>
        <v>&lt;attr name="23_68_Pmx_teeth_right"&gt;1.12634158925266&lt;/attr&gt;</v>
      </c>
      <c r="P123" s="10" t="str">
        <f t="shared" si="24"/>
        <v>&lt;attr name="23_68_Pmx_teeth_right"&gt;0&lt;/attr&gt;</v>
      </c>
      <c r="Q123" s="10" t="str">
        <f t="shared" si="24"/>
        <v>&lt;attr name="23_68_Pmx_teeth_right"&gt;1.12634158925266&lt;/attr&gt;</v>
      </c>
      <c r="R123" s="10" t="str">
        <f t="shared" si="24"/>
        <v>&lt;attr name="23_68_Pmx_teeth_right"&gt;1.12634158925266&lt;/attr&gt;</v>
      </c>
      <c r="S123" s="10" t="str">
        <f t="shared" si="24"/>
        <v>&lt;attr name="23_68_Pmx_teeth_right"&gt;2&lt;/attr&gt;</v>
      </c>
      <c r="T123" s="10" t="str">
        <f t="shared" si="24"/>
        <v>&lt;attr name="23_68_Pmx_teeth_right"&gt;1.12634158925266&lt;/attr&gt;</v>
      </c>
      <c r="U123" s="10" t="str">
        <f t="shared" si="24"/>
        <v>&lt;attr name="23_68_Pmx_teeth_right"&gt;1.12634158925266&lt;/attr&gt;</v>
      </c>
      <c r="V123" s="10" t="str">
        <f t="shared" si="24"/>
        <v>&lt;attr name="23_68_Pmx_teeth_right"&gt;?&lt;/attr&gt;</v>
      </c>
      <c r="W123" s="10" t="str">
        <f t="shared" si="24"/>
        <v>&lt;attr name="23_68_Pmx_teeth_right"&gt;0&lt;/attr&gt;</v>
      </c>
      <c r="X123" s="10" t="str">
        <f t="shared" si="24"/>
        <v>&lt;attr name="23_68_Pmx_teeth_right"&gt;1.12634158925266&lt;/attr&gt;</v>
      </c>
      <c r="Y123" s="10" t="str">
        <f t="shared" si="24"/>
        <v>&lt;attr name="23_68_Pmx_teeth_right"&gt;1.12634158925266&lt;/attr&gt;</v>
      </c>
      <c r="Z123" s="10" t="str">
        <f t="shared" si="24"/>
        <v>&lt;attr name="23_68_Pmx_teeth_right"&gt;1.12634158925266&lt;/attr&gt;</v>
      </c>
      <c r="AA123" s="10" t="str">
        <f t="shared" si="24"/>
        <v>&lt;attr name="23_68_Pmx_teeth_right"&gt;1.12634158925266&lt;/attr&gt;</v>
      </c>
      <c r="AB123" s="10" t="str">
        <f t="shared" si="24"/>
        <v>&lt;attr name="23_68_Pmx_teeth_right"&gt;1.12634158925266&lt;/attr&gt;</v>
      </c>
      <c r="AC123" s="10" t="str">
        <f t="shared" si="24"/>
        <v>&lt;attr name="23_68_Pmx_teeth_right"&gt;1.12634158925266&lt;/attr&gt;</v>
      </c>
      <c r="AD123" s="10" t="str">
        <f t="shared" si="24"/>
        <v>&lt;attr name="23_68_Pmx_teeth_right"&gt;1.12634158925266&lt;/attr&gt;</v>
      </c>
      <c r="AE123" s="10" t="str">
        <f t="shared" si="24"/>
        <v>&lt;attr name="23_68_Pmx_teeth_right"&gt;1.12634158925266&lt;/attr&gt;</v>
      </c>
      <c r="AF123" s="10" t="str">
        <f t="shared" si="24"/>
        <v>&lt;attr name="23_68_Pmx_teeth_right"&gt;0&lt;/attr&gt;</v>
      </c>
      <c r="AG123" s="10" t="str">
        <f t="shared" si="24"/>
        <v>&lt;attr name="23_68_Pmx_teeth_right"&gt;2&lt;/attr&gt;</v>
      </c>
      <c r="AH123" s="10" t="str">
        <f t="shared" si="24"/>
        <v>&lt;attr name="23_68_Pmx_teeth_right"&gt;1.12634158925266&lt;/attr&gt;</v>
      </c>
      <c r="AI123" s="10" t="str">
        <f t="shared" si="24"/>
        <v>&lt;attr name="23_68_Pmx_teeth_right"&gt;1.12634158925266&lt;/attr&gt;</v>
      </c>
      <c r="AJ123" s="10" t="str">
        <f t="shared" si="24"/>
        <v>&lt;attr name="23_68_Pmx_teeth_right"&gt;1.12634158925266&lt;/attr&gt;</v>
      </c>
      <c r="AK123" s="10" t="str">
        <f t="shared" si="24"/>
        <v>&lt;attr name="23_68_Pmx_teeth_right"&gt;1.12634158925266&lt;/attr&gt;</v>
      </c>
      <c r="AL123" s="10" t="str">
        <f t="shared" si="24"/>
        <v>&lt;attr name="23_68_Pmx_teeth_right"&gt;1.12634158925266&lt;/attr&gt;</v>
      </c>
      <c r="AM123" s="10" t="str">
        <f t="shared" si="24"/>
        <v>&lt;attr name="23_68_Pmx_teeth_right"&gt;2&lt;/attr&gt;</v>
      </c>
      <c r="AN123" s="10" t="str">
        <f t="shared" si="24"/>
        <v>&lt;attr name="23_68_Pmx_teeth_right"&gt;1.12634158925266&lt;/attr&gt;</v>
      </c>
      <c r="AO123" s="10" t="str">
        <f t="shared" si="24"/>
        <v>&lt;attr name="23_68_Pmx_teeth_right"&gt;0&lt;/attr&gt;</v>
      </c>
      <c r="AP123" s="10" t="str">
        <f t="shared" si="24"/>
        <v>&lt;attr name="23_68_Pmx_teeth_right"&gt;0&lt;/attr&gt;</v>
      </c>
      <c r="AQ123" s="10" t="str">
        <f t="shared" si="24"/>
        <v>&lt;attr name="23_68_Pmx_teeth_right"&gt;0&lt;/attr&gt;</v>
      </c>
      <c r="AR123" s="10" t="str">
        <f t="shared" si="24"/>
        <v>&lt;attr name="23_68_Pmx_teeth_right"&gt;0&lt;/attr&gt;</v>
      </c>
      <c r="AS123" s="10" t="str">
        <f t="shared" si="24"/>
        <v>&lt;attr name="23_68_Pmx_teeth_right"&gt;0&lt;/attr&gt;</v>
      </c>
      <c r="AT123" s="10" t="str">
        <f t="shared" si="24"/>
        <v>&lt;attr name="23_68_Pmx_teeth_right"&gt;0&lt;/attr&gt;</v>
      </c>
      <c r="AU123" s="10" t="str">
        <f t="shared" si="24"/>
        <v>&lt;attr name="23_68_Pmx_teeth_right"&gt;0&lt;/attr&gt;</v>
      </c>
      <c r="AV123" s="10" t="str">
        <f t="shared" si="24"/>
        <v>&lt;attr name="23_68_Pmx_teeth_right"&gt;?&lt;/attr&gt;</v>
      </c>
      <c r="AW123" s="10" t="str">
        <f t="shared" si="24"/>
        <v>&lt;attr name="23_68_Pmx_teeth_right"&gt;?&lt;/attr&gt;</v>
      </c>
      <c r="AX123" s="10" t="str">
        <f t="shared" si="24"/>
        <v>&lt;attr name="23_68_Pmx_teeth_right"&gt;?&lt;/attr&gt;</v>
      </c>
      <c r="AY123" s="10" t="str">
        <f t="shared" si="24"/>
        <v>&lt;attr name="23_68_Pmx_teeth_right"&gt;?&lt;/attr&gt;</v>
      </c>
    </row>
    <row r="124" spans="1:51">
      <c r="A124" s="10" t="s">
        <v>210</v>
      </c>
      <c r="B124" s="11" t="s">
        <v>25</v>
      </c>
      <c r="C124" s="11"/>
      <c r="D124" s="11"/>
      <c r="E124" s="11"/>
      <c r="F124" s="10" t="str">
        <f t="shared" si="2"/>
        <v>&lt;attr name="24_69_Pmx_Nasal_process_post_angle"&gt;1.29646946118444&lt;/attr&gt;</v>
      </c>
      <c r="G124" s="10" t="str">
        <f t="shared" ref="G124:AY124" si="25">CONCATENATE($A75,$B75,G75,$D75)</f>
        <v>&lt;attr name="24_69_Pmx_Nasal_process_post_angle"&gt;1.1765685665801&lt;/attr&gt;</v>
      </c>
      <c r="H124" s="10" t="str">
        <f t="shared" si="25"/>
        <v>&lt;attr name="24_69_Pmx_Nasal_process_post_angle"&gt;2&lt;/attr&gt;</v>
      </c>
      <c r="I124" s="10" t="str">
        <f t="shared" si="25"/>
        <v>&lt;attr name="24_69_Pmx_Nasal_process_post_angle"&gt;1.26395919637795&lt;/attr&gt;</v>
      </c>
      <c r="J124" s="10" t="str">
        <f t="shared" si="25"/>
        <v>&lt;attr name="24_69_Pmx_Nasal_process_post_angle"&gt;1.71581056083448&lt;/attr&gt;</v>
      </c>
      <c r="K124" s="10" t="str">
        <f t="shared" si="25"/>
        <v>&lt;attr name="24_69_Pmx_Nasal_process_post_angle"&gt;0.841948932374711&lt;/attr&gt;</v>
      </c>
      <c r="L124" s="10" t="str">
        <f t="shared" si="25"/>
        <v>&lt;attr name="24_69_Pmx_Nasal_process_post_angle"&gt;1.07283478405855&lt;/attr&gt;</v>
      </c>
      <c r="M124" s="10" t="str">
        <f t="shared" si="25"/>
        <v>&lt;attr name="24_69_Pmx_Nasal_process_post_angle"&gt;1.49067268685636&lt;/attr&gt;</v>
      </c>
      <c r="N124" s="10" t="str">
        <f t="shared" si="25"/>
        <v>&lt;attr name="24_69_Pmx_Nasal_process_post_angle"&gt;1.00576310644886&lt;/attr&gt;</v>
      </c>
      <c r="O124" s="10" t="str">
        <f t="shared" si="25"/>
        <v>&lt;attr name="24_69_Pmx_Nasal_process_post_angle"&gt;1.17233053267109&lt;/attr&gt;</v>
      </c>
      <c r="P124" s="10" t="str">
        <f t="shared" si="25"/>
        <v>&lt;attr name="24_69_Pmx_Nasal_process_post_angle"&gt;1.19765246003419&lt;/attr&gt;</v>
      </c>
      <c r="Q124" s="10" t="str">
        <f t="shared" si="25"/>
        <v>&lt;attr name="24_69_Pmx_Nasal_process_post_angle"&gt;1.02831930513187&lt;/attr&gt;</v>
      </c>
      <c r="R124" s="10" t="str">
        <f t="shared" si="25"/>
        <v>&lt;attr name="24_69_Pmx_Nasal_process_post_angle"&gt;0.375808453253902&lt;/attr&gt;</v>
      </c>
      <c r="S124" s="10" t="str">
        <f t="shared" si="25"/>
        <v>&lt;attr name="24_69_Pmx_Nasal_process_post_angle"&gt;1.7294479990816&lt;/attr&gt;</v>
      </c>
      <c r="T124" s="10" t="str">
        <f t="shared" si="25"/>
        <v>&lt;attr name="24_69_Pmx_Nasal_process_post_angle"&gt;1.1638330184953&lt;/attr&gt;</v>
      </c>
      <c r="U124" s="10" t="str">
        <f t="shared" si="25"/>
        <v>&lt;attr name="24_69_Pmx_Nasal_process_post_angle"&gt;1.25986575832913&lt;/attr&gt;</v>
      </c>
      <c r="V124" s="10" t="str">
        <f t="shared" si="25"/>
        <v>&lt;attr name="24_69_Pmx_Nasal_process_post_angle"&gt;1.49440806272935&lt;/attr&gt;</v>
      </c>
      <c r="W124" s="10" t="str">
        <f t="shared" si="25"/>
        <v>&lt;attr name="24_69_Pmx_Nasal_process_post_angle"&gt;1.01029053006575&lt;/attr&gt;</v>
      </c>
      <c r="X124" s="10" t="str">
        <f t="shared" si="25"/>
        <v>&lt;attr name="24_69_Pmx_Nasal_process_post_angle"&gt;?&lt;/attr&gt;</v>
      </c>
      <c r="Y124" s="10" t="str">
        <f t="shared" si="25"/>
        <v>&lt;attr name="24_69_Pmx_Nasal_process_post_angle"&gt;1.37986513094025&lt;/attr&gt;</v>
      </c>
      <c r="Z124" s="10" t="str">
        <f t="shared" si="25"/>
        <v>&lt;attr name="24_69_Pmx_Nasal_process_post_angle"&gt;1.18502330795306&lt;/attr&gt;</v>
      </c>
      <c r="AA124" s="10" t="str">
        <f t="shared" si="25"/>
        <v>&lt;attr name="24_69_Pmx_Nasal_process_post_angle"&gt;1.29242854521822&lt;/attr&gt;</v>
      </c>
      <c r="AB124" s="10" t="str">
        <f t="shared" si="25"/>
        <v>&lt;attr name="24_69_Pmx_Nasal_process_post_angle"&gt;0.5823956381223&lt;/attr&gt;</v>
      </c>
      <c r="AC124" s="10" t="str">
        <f t="shared" si="25"/>
        <v>&lt;attr name="24_69_Pmx_Nasal_process_post_angle"&gt;1.52777955145973&lt;/attr&gt;</v>
      </c>
      <c r="AD124" s="10" t="str">
        <f t="shared" si="25"/>
        <v>&lt;attr name="24_69_Pmx_Nasal_process_post_angle"&gt;1.60396926167477&lt;/attr&gt;</v>
      </c>
      <c r="AE124" s="10" t="str">
        <f t="shared" si="25"/>
        <v>&lt;attr name="24_69_Pmx_Nasal_process_post_angle"&gt;1.34049697740446&lt;/attr&gt;</v>
      </c>
      <c r="AF124" s="10" t="str">
        <f t="shared" si="25"/>
        <v>&lt;attr name="24_69_Pmx_Nasal_process_post_angle"&gt;1.71922684686954&lt;/attr&gt;</v>
      </c>
      <c r="AG124" s="10" t="str">
        <f t="shared" si="25"/>
        <v>&lt;attr name="24_69_Pmx_Nasal_process_post_angle"&gt;1.82289751317111&lt;/attr&gt;</v>
      </c>
      <c r="AH124" s="10" t="str">
        <f t="shared" si="25"/>
        <v>&lt;attr name="24_69_Pmx_Nasal_process_post_angle"&gt;1.6570135485746&lt;/attr&gt;</v>
      </c>
      <c r="AI124" s="10" t="str">
        <f t="shared" si="25"/>
        <v>&lt;attr name="24_69_Pmx_Nasal_process_post_angle"&gt;1.34049697740446&lt;/attr&gt;</v>
      </c>
      <c r="AJ124" s="10" t="str">
        <f t="shared" si="25"/>
        <v>&lt;attr name="24_69_Pmx_Nasal_process_post_angle"&gt;1.27212617456576&lt;/attr&gt;</v>
      </c>
      <c r="AK124" s="10" t="str">
        <f t="shared" si="25"/>
        <v>&lt;attr name="24_69_Pmx_Nasal_process_post_angle"&gt;1.67097209156209&lt;/attr&gt;</v>
      </c>
      <c r="AL124" s="10" t="str">
        <f t="shared" si="25"/>
        <v>&lt;attr name="24_69_Pmx_Nasal_process_post_angle"&gt;1.49813790880628&lt;/attr&gt;</v>
      </c>
      <c r="AM124" s="10" t="str">
        <f t="shared" si="25"/>
        <v>&lt;attr name="24_69_Pmx_Nasal_process_post_angle"&gt;1.29242854521822&lt;/attr&gt;</v>
      </c>
      <c r="AN124" s="10" t="str">
        <f t="shared" si="25"/>
        <v>&lt;attr name="24_69_Pmx_Nasal_process_post_angle"&gt;1.43396712981349&lt;/attr&gt;</v>
      </c>
      <c r="AO124" s="10" t="str">
        <f t="shared" si="25"/>
        <v>&lt;attr name="24_69_Pmx_Nasal_process_post_angle"&gt;0.656348846389289&lt;/attr&gt;</v>
      </c>
      <c r="AP124" s="10" t="str">
        <f t="shared" si="25"/>
        <v>&lt;attr name="24_69_Pmx_Nasal_process_post_angle"&gt;1.37595588180091&lt;/attr&gt;</v>
      </c>
      <c r="AQ124" s="10" t="str">
        <f t="shared" si="25"/>
        <v>&lt;attr name="24_69_Pmx_Nasal_process_post_angle"&gt;1.46814338116825&lt;/attr&gt;</v>
      </c>
      <c r="AR124" s="10" t="str">
        <f t="shared" si="25"/>
        <v>&lt;attr name="24_69_Pmx_Nasal_process_post_angle"&gt;0&lt;/attr&gt;</v>
      </c>
      <c r="AS124" s="10" t="str">
        <f t="shared" si="25"/>
        <v>&lt;attr name="24_69_Pmx_Nasal_process_post_angle"&gt;1.32057979411934&lt;/attr&gt;</v>
      </c>
      <c r="AT124" s="10" t="str">
        <f t="shared" si="25"/>
        <v>&lt;attr name="24_69_Pmx_Nasal_process_post_angle"&gt;1.28026676505594&lt;/attr&gt;</v>
      </c>
      <c r="AU124" s="10" t="str">
        <f t="shared" si="25"/>
        <v>&lt;attr name="24_69_Pmx_Nasal_process_post_angle"&gt;1.15957348989861&lt;/attr&gt;</v>
      </c>
      <c r="AV124" s="10" t="str">
        <f t="shared" si="25"/>
        <v>&lt;attr name="24_69_Pmx_Nasal_process_post_angle"&gt;0.817652595928216&lt;/attr&gt;</v>
      </c>
      <c r="AW124" s="10" t="str">
        <f t="shared" si="25"/>
        <v>&lt;attr name="24_69_Pmx_Nasal_process_post_angle"&gt;?&lt;/attr&gt;</v>
      </c>
      <c r="AX124" s="10" t="str">
        <f t="shared" si="25"/>
        <v>&lt;attr name="24_69_Pmx_Nasal_process_post_angle"&gt;0.176078836481738&lt;/attr&gt;</v>
      </c>
      <c r="AY124" s="10" t="str">
        <f t="shared" si="25"/>
        <v>&lt;attr name="24_69_Pmx_Nasal_process_post_angle"&gt;?&lt;/attr&gt;</v>
      </c>
    </row>
    <row r="125" spans="1:51">
      <c r="A125" s="10" t="s">
        <v>210</v>
      </c>
      <c r="B125" s="11" t="s">
        <v>26</v>
      </c>
      <c r="C125" s="11"/>
      <c r="D125" s="11"/>
      <c r="E125" s="11"/>
      <c r="F125" s="10" t="str">
        <f t="shared" si="2"/>
        <v>&lt;attr name="25_70_Pmx_Max_process_post_angle"&gt;1.22120253664764&lt;/attr&gt;</v>
      </c>
      <c r="G125" s="10" t="str">
        <f t="shared" ref="G125:AY125" si="26">CONCATENATE($A76,$B76,G76,$D76)</f>
        <v>&lt;attr name="25_70_Pmx_Max_process_post_angle"&gt;0&lt;/attr&gt;</v>
      </c>
      <c r="H125" s="10" t="str">
        <f t="shared" si="26"/>
        <v>&lt;attr name="25_70_Pmx_Max_process_post_angle"&gt;1.67045243828772&lt;/attr&gt;</v>
      </c>
      <c r="I125" s="10" t="str">
        <f t="shared" si="26"/>
        <v>&lt;attr name="25_70_Pmx_Max_process_post_angle"&gt;1.37435401132805&lt;/attr&gt;</v>
      </c>
      <c r="J125" s="10" t="str">
        <f t="shared" si="26"/>
        <v>&lt;attr name="25_70_Pmx_Max_process_post_angle"&gt;1.35413672129898&lt;/attr&gt;</v>
      </c>
      <c r="K125" s="10" t="str">
        <f t="shared" si="26"/>
        <v>&lt;attr name="25_70_Pmx_Max_process_post_angle"&gt;0.582011792629111&lt;/attr&gt;</v>
      </c>
      <c r="L125" s="10" t="str">
        <f t="shared" si="26"/>
        <v>&lt;attr name="25_70_Pmx_Max_process_post_angle"&gt;1.56340965060387&lt;/attr&gt;</v>
      </c>
      <c r="M125" s="10" t="str">
        <f t="shared" si="26"/>
        <v>&lt;attr name="25_70_Pmx_Max_process_post_angle"&gt;1.81369396446899&lt;/attr&gt;</v>
      </c>
      <c r="N125" s="10" t="str">
        <f t="shared" si="26"/>
        <v>&lt;attr name="25_70_Pmx_Max_process_post_angle"&gt;2&lt;/attr&gt;</v>
      </c>
      <c r="O125" s="10" t="str">
        <f t="shared" si="26"/>
        <v>&lt;attr name="25_70_Pmx_Max_process_post_angle"&gt;0.501925339799043&lt;/attr&gt;</v>
      </c>
      <c r="P125" s="10" t="str">
        <f t="shared" si="26"/>
        <v>&lt;attr name="25_70_Pmx_Max_process_post_angle"&gt;0.243747527268595&lt;/attr&gt;</v>
      </c>
      <c r="Q125" s="10" t="str">
        <f t="shared" si="26"/>
        <v>&lt;attr name="25_70_Pmx_Max_process_post_angle"&gt;1.38443962396616&lt;/attr&gt;</v>
      </c>
      <c r="R125" s="10" t="str">
        <f t="shared" si="26"/>
        <v>&lt;attr name="25_70_Pmx_Max_process_post_angle"&gt;0.536366426383293&lt;/attr&gt;</v>
      </c>
      <c r="S125" s="10" t="str">
        <f t="shared" si="26"/>
        <v>&lt;attr name="25_70_Pmx_Max_process_post_angle"&gt;1.30332258935799&lt;/attr&gt;</v>
      </c>
      <c r="T125" s="10" t="str">
        <f t="shared" si="26"/>
        <v>&lt;attr name="25_70_Pmx_Max_process_post_angle"&gt;1.29311294146591&lt;/attr&gt;</v>
      </c>
      <c r="U125" s="10" t="str">
        <f t="shared" si="26"/>
        <v>&lt;attr name="25_70_Pmx_Max_process_post_angle"&gt;0.279550172711928&lt;/attr&gt;</v>
      </c>
      <c r="V125" s="10" t="str">
        <f t="shared" si="26"/>
        <v>&lt;attr name="25_70_Pmx_Max_process_post_angle"&gt;1.79477265638327&lt;/attr&gt;</v>
      </c>
      <c r="W125" s="10" t="str">
        <f t="shared" si="26"/>
        <v>&lt;attr name="25_70_Pmx_Max_process_post_angle"&gt;1.25211667149971&lt;/attr&gt;</v>
      </c>
      <c r="X125" s="10" t="str">
        <f t="shared" si="26"/>
        <v>&lt;attr name="25_70_Pmx_Max_process_post_angle"&gt;?&lt;/attr&gt;</v>
      </c>
      <c r="Y125" s="10" t="str">
        <f t="shared" si="26"/>
        <v>&lt;attr name="25_70_Pmx_Max_process_post_angle"&gt;0.8712966190298&lt;/attr&gt;</v>
      </c>
      <c r="Z125" s="10" t="str">
        <f t="shared" si="26"/>
        <v>&lt;attr name="25_70_Pmx_Max_process_post_angle"&gt;1.29311294146591&lt;/attr&gt;</v>
      </c>
      <c r="AA125" s="10" t="str">
        <f t="shared" si="26"/>
        <v>&lt;attr name="25_70_Pmx_Max_process_post_angle"&gt;1.34400495023275&lt;/attr&gt;</v>
      </c>
      <c r="AB125" s="10" t="str">
        <f t="shared" si="26"/>
        <v>&lt;attr name="25_70_Pmx_Max_process_post_angle"&gt;1.49438212123797&lt;/attr&gt;</v>
      </c>
      <c r="AC125" s="10" t="str">
        <f t="shared" si="26"/>
        <v>&lt;attr name="25_70_Pmx_Max_process_post_angle"&gt;1.32369492019696&lt;/attr&gt;</v>
      </c>
      <c r="AD125" s="10" t="str">
        <f t="shared" si="26"/>
        <v>&lt;attr name="25_70_Pmx_Max_process_post_angle"&gt;1.70895326869546&lt;/attr&gt;</v>
      </c>
      <c r="AE125" s="10" t="str">
        <f t="shared" si="26"/>
        <v>&lt;attr name="25_70_Pmx_Max_process_post_angle"&gt;1.27264643945737&lt;/attr&gt;</v>
      </c>
      <c r="AF125" s="10" t="str">
        <f t="shared" si="26"/>
        <v>&lt;attr name="25_70_Pmx_Max_process_post_angle"&gt;1.30332258935799&lt;/attr&gt;</v>
      </c>
      <c r="AG125" s="10" t="str">
        <f t="shared" si="26"/>
        <v>&lt;attr name="25_70_Pmx_Max_process_post_angle"&gt;1.94465489099889&lt;/attr&gt;</v>
      </c>
      <c r="AH125" s="10" t="str">
        <f t="shared" si="26"/>
        <v>&lt;attr name="25_70_Pmx_Max_process_post_angle"&gt;1.25211667149971&lt;/attr&gt;</v>
      </c>
      <c r="AI125" s="10" t="str">
        <f t="shared" si="26"/>
        <v>&lt;attr name="25_70_Pmx_Max_process_post_angle"&gt;1.21086576468412&lt;/attr&gt;</v>
      </c>
      <c r="AJ125" s="10" t="str">
        <f t="shared" si="26"/>
        <v>&lt;attr name="25_70_Pmx_Max_process_post_angle"&gt;1.29311294146591&lt;/attr&gt;</v>
      </c>
      <c r="AK125" s="10" t="str">
        <f t="shared" si="26"/>
        <v>&lt;attr name="25_70_Pmx_Max_process_post_angle"&gt;1.22120253664764&lt;/attr&gt;</v>
      </c>
      <c r="AL125" s="10" t="str">
        <f t="shared" si="26"/>
        <v>&lt;attr name="25_70_Pmx_Max_process_post_angle"&gt;0.957830411906159&lt;/attr&gt;</v>
      </c>
      <c r="AM125" s="10" t="str">
        <f t="shared" si="26"/>
        <v>&lt;attr name="25_70_Pmx_Max_process_post_angle"&gt;1.4446337639355&lt;/attr&gt;</v>
      </c>
      <c r="AN125" s="10" t="str">
        <f t="shared" si="26"/>
        <v>&lt;attr name="25_70_Pmx_Max_process_post_angle"&gt;0.925512223334956&lt;/attr&gt;</v>
      </c>
      <c r="AO125" s="10" t="str">
        <f t="shared" si="26"/>
        <v>&lt;attr name="25_70_Pmx_Max_process_post_angle"&gt;0&lt;/attr&gt;</v>
      </c>
      <c r="AP125" s="10" t="str">
        <f t="shared" si="26"/>
        <v>&lt;attr name="25_70_Pmx_Max_process_post_angle"&gt;1.38443962396616&lt;/attr&gt;</v>
      </c>
      <c r="AQ125" s="10" t="str">
        <f t="shared" si="26"/>
        <v>&lt;attr name="25_70_Pmx_Max_process_post_angle"&gt;1.0219987820659&lt;/attr&gt;</v>
      </c>
      <c r="AR125" s="10" t="str">
        <f t="shared" si="26"/>
        <v>&lt;attr name="25_70_Pmx_Max_process_post_angle"&gt;0.947075146971269&lt;/attr&gt;</v>
      </c>
      <c r="AS125" s="10" t="str">
        <f t="shared" si="26"/>
        <v>&lt;attr name="25_70_Pmx_Max_process_post_angle"&gt;0.683581099025732&lt;/attr&gt;</v>
      </c>
      <c r="AT125" s="10" t="str">
        <f t="shared" si="26"/>
        <v>&lt;attr name="25_70_Pmx_Max_process_post_angle"&gt;1.14850498119354&lt;/attr&gt;</v>
      </c>
      <c r="AU125" s="10" t="str">
        <f t="shared" si="26"/>
        <v>&lt;attr name="25_70_Pmx_Max_process_post_angle"&gt;0.478864987998983&lt;/attr&gt;</v>
      </c>
      <c r="AV125" s="10" t="str">
        <f t="shared" si="26"/>
        <v>&lt;attr name="25_70_Pmx_Max_process_post_angle"&gt;1.29311294146591&lt;/attr&gt;</v>
      </c>
      <c r="AW125" s="10" t="str">
        <f t="shared" si="26"/>
        <v>&lt;attr name="25_70_Pmx_Max_process_post_angle"&gt;?&lt;/attr&gt;</v>
      </c>
      <c r="AX125" s="10" t="str">
        <f t="shared" si="26"/>
        <v>&lt;attr name="25_70_Pmx_Max_process_post_angle"&gt;?&lt;/attr&gt;</v>
      </c>
      <c r="AY125" s="10" t="str">
        <f t="shared" si="26"/>
        <v>&lt;attr name="25_70_Pmx_Max_process_post_angle"&gt;?&lt;/attr&gt;</v>
      </c>
    </row>
    <row r="126" spans="1:51">
      <c r="A126" s="10" t="s">
        <v>210</v>
      </c>
      <c r="B126" s="11" t="s">
        <v>27</v>
      </c>
      <c r="C126" s="11"/>
      <c r="D126" s="11"/>
      <c r="E126" s="11"/>
      <c r="F126" s="10" t="str">
        <f t="shared" si="2"/>
        <v>&lt;attr name="26_75_F_anteropost_length"&gt;1.21577506518194&lt;/attr&gt;</v>
      </c>
      <c r="G126" s="10" t="str">
        <f t="shared" ref="G126:AY126" si="27">CONCATENATE($A77,$B77,G77,$D77)</f>
        <v>&lt;attr name="26_75_F_anteropost_length"&gt;1.57651804077854&lt;/attr&gt;</v>
      </c>
      <c r="H126" s="10" t="str">
        <f t="shared" si="27"/>
        <v>&lt;attr name="26_75_F_anteropost_length"&gt;0.317632061990108&lt;/attr&gt;</v>
      </c>
      <c r="I126" s="10" t="str">
        <f t="shared" si="27"/>
        <v>&lt;attr name="26_75_F_anteropost_length"&gt;1.6360561168376&lt;/attr&gt;</v>
      </c>
      <c r="J126" s="10" t="str">
        <f t="shared" si="27"/>
        <v>&lt;attr name="26_75_F_anteropost_length"&gt;1.09075576951803&lt;/attr&gt;</v>
      </c>
      <c r="K126" s="10" t="str">
        <f t="shared" si="27"/>
        <v>&lt;attr name="26_75_F_anteropost_length"&gt;1.61066692727432&lt;/attr&gt;</v>
      </c>
      <c r="L126" s="10" t="str">
        <f t="shared" si="27"/>
        <v>&lt;attr name="26_75_F_anteropost_length"&gt;1.14908675817961&lt;/attr&gt;</v>
      </c>
      <c r="M126" s="10" t="str">
        <f t="shared" si="27"/>
        <v>&lt;attr name="26_75_F_anteropost_length"&gt;0.779932010249561&lt;/attr&gt;</v>
      </c>
      <c r="N126" s="10" t="str">
        <f t="shared" si="27"/>
        <v>&lt;attr name="26_75_F_anteropost_length"&gt;1.12825596515459&lt;/attr&gt;</v>
      </c>
      <c r="O126" s="10" t="str">
        <f t="shared" si="27"/>
        <v>&lt;attr name="26_75_F_anteropost_length"&gt;1.44473427608224&lt;/attr&gt;</v>
      </c>
      <c r="P126" s="10" t="str">
        <f t="shared" si="27"/>
        <v>&lt;attr name="26_75_F_anteropost_length"&gt;1.45488566231592&lt;/attr&gt;</v>
      </c>
      <c r="Q126" s="10" t="str">
        <f t="shared" si="27"/>
        <v>&lt;attr name="26_75_F_anteropost_length"&gt;1.14623511479976&lt;/attr&gt;</v>
      </c>
      <c r="R126" s="10" t="str">
        <f t="shared" si="27"/>
        <v>&lt;attr name="26_75_F_anteropost_length"&gt;0.0349369028381032&lt;/attr&gt;</v>
      </c>
      <c r="S126" s="10" t="str">
        <f t="shared" si="27"/>
        <v>&lt;attr name="26_75_F_anteropost_length"&gt;0.941188046141335&lt;/attr&gt;</v>
      </c>
      <c r="T126" s="10" t="str">
        <f t="shared" si="27"/>
        <v>&lt;attr name="26_75_F_anteropost_length"&gt;0.615466668650368&lt;/attr&gt;</v>
      </c>
      <c r="U126" s="10" t="str">
        <f t="shared" si="27"/>
        <v>&lt;attr name="26_75_F_anteropost_length"&gt;1.7170578615019&lt;/attr&gt;</v>
      </c>
      <c r="V126" s="10" t="str">
        <f t="shared" si="27"/>
        <v>&lt;attr name="26_75_F_anteropost_length"&gt;0.370543884155107&lt;/attr&gt;</v>
      </c>
      <c r="W126" s="10" t="str">
        <f t="shared" si="27"/>
        <v>&lt;attr name="26_75_F_anteropost_length"&gt;1.33504085299284&lt;/attr&gt;</v>
      </c>
      <c r="X126" s="10" t="str">
        <f t="shared" si="27"/>
        <v>&lt;attr name="26_75_F_anteropost_length"&gt;0.991818886345978&lt;/attr&gt;</v>
      </c>
      <c r="Y126" s="10" t="str">
        <f t="shared" si="27"/>
        <v>&lt;attr name="26_75_F_anteropost_length"&gt;1.63547303738348&lt;/attr&gt;</v>
      </c>
      <c r="Z126" s="10" t="str">
        <f t="shared" si="27"/>
        <v>&lt;attr name="26_75_F_anteropost_length"&gt;1.32952322174115&lt;/attr&gt;</v>
      </c>
      <c r="AA126" s="10" t="str">
        <f t="shared" si="27"/>
        <v>&lt;attr name="26_75_F_anteropost_length"&gt;1.41837719177712&lt;/attr&gt;</v>
      </c>
      <c r="AB126" s="10" t="str">
        <f t="shared" si="27"/>
        <v>&lt;attr name="26_75_F_anteropost_length"&gt;1.63997352122963&lt;/attr&gt;</v>
      </c>
      <c r="AC126" s="10" t="str">
        <f t="shared" si="27"/>
        <v>&lt;attr name="26_75_F_anteropost_length"&gt;1.69378711485874&lt;/attr&gt;</v>
      </c>
      <c r="AD126" s="10" t="str">
        <f t="shared" si="27"/>
        <v>&lt;attr name="26_75_F_anteropost_length"&gt;1.19652017961243&lt;/attr&gt;</v>
      </c>
      <c r="AE126" s="10" t="str">
        <f t="shared" si="27"/>
        <v>&lt;attr name="26_75_F_anteropost_length"&gt;1.33385211006963&lt;/attr&gt;</v>
      </c>
      <c r="AF126" s="10" t="str">
        <f t="shared" si="27"/>
        <v>&lt;attr name="26_75_F_anteropost_length"&gt;0.879470507387627&lt;/attr&gt;</v>
      </c>
      <c r="AG126" s="10" t="str">
        <f t="shared" si="27"/>
        <v>&lt;attr name="26_75_F_anteropost_length"&gt;1.55518550556161&lt;/attr&gt;</v>
      </c>
      <c r="AH126" s="10" t="str">
        <f t="shared" si="27"/>
        <v>&lt;attr name="26_75_F_anteropost_length"&gt;1.53382650243534&lt;/attr&gt;</v>
      </c>
      <c r="AI126" s="10" t="str">
        <f t="shared" si="27"/>
        <v>&lt;attr name="26_75_F_anteropost_length"&gt;1.32710899293973&lt;/attr&gt;</v>
      </c>
      <c r="AJ126" s="10" t="str">
        <f t="shared" si="27"/>
        <v>&lt;attr name="26_75_F_anteropost_length"&gt;2&lt;/attr&gt;</v>
      </c>
      <c r="AK126" s="10" t="str">
        <f t="shared" si="27"/>
        <v>&lt;attr name="26_75_F_anteropost_length"&gt;1.43412613555757&lt;/attr&gt;</v>
      </c>
      <c r="AL126" s="10" t="str">
        <f t="shared" si="27"/>
        <v>&lt;attr name="26_75_F_anteropost_length"&gt;1.63750829478727&lt;/attr&gt;</v>
      </c>
      <c r="AM126" s="10" t="str">
        <f t="shared" si="27"/>
        <v>&lt;attr name="26_75_F_anteropost_length"&gt;1.24501016151286&lt;/attr&gt;</v>
      </c>
      <c r="AN126" s="10" t="str">
        <f t="shared" si="27"/>
        <v>&lt;attr name="26_75_F_anteropost_length"&gt;1.22904001285332&lt;/attr&gt;</v>
      </c>
      <c r="AO126" s="10" t="str">
        <f t="shared" si="27"/>
        <v>&lt;attr name="26_75_F_anteropost_length"&gt;1.50394623368161&lt;/attr&gt;</v>
      </c>
      <c r="AP126" s="10" t="str">
        <f t="shared" si="27"/>
        <v>&lt;attr name="26_75_F_anteropost_length"&gt;1.01855214372832&lt;/attr&gt;</v>
      </c>
      <c r="AQ126" s="10" t="str">
        <f t="shared" si="27"/>
        <v>&lt;attr name="26_75_F_anteropost_length"&gt;0.722808970226927&lt;/attr&gt;</v>
      </c>
      <c r="AR126" s="10" t="str">
        <f t="shared" si="27"/>
        <v>&lt;attr name="26_75_F_anteropost_length"&gt;0.576736554491995&lt;/attr&gt;</v>
      </c>
      <c r="AS126" s="10" t="str">
        <f t="shared" si="27"/>
        <v>&lt;attr name="26_75_F_anteropost_length"&gt;1.14705375106033&lt;/attr&gt;</v>
      </c>
      <c r="AT126" s="10" t="str">
        <f t="shared" si="27"/>
        <v>&lt;attr name="26_75_F_anteropost_length"&gt;0.128422589577775&lt;/attr&gt;</v>
      </c>
      <c r="AU126" s="10" t="str">
        <f t="shared" si="27"/>
        <v>&lt;attr name="26_75_F_anteropost_length"&gt;0.894649114813226&lt;/attr&gt;</v>
      </c>
      <c r="AV126" s="10" t="str">
        <f t="shared" si="27"/>
        <v>&lt;attr name="26_75_F_anteropost_length"&gt;1.59762851793094&lt;/attr&gt;</v>
      </c>
      <c r="AW126" s="10" t="str">
        <f t="shared" si="27"/>
        <v>&lt;attr name="26_75_F_anteropost_length"&gt;?&lt;/attr&gt;</v>
      </c>
      <c r="AX126" s="10" t="str">
        <f t="shared" si="27"/>
        <v>&lt;attr name="26_75_F_anteropost_length"&gt;?&lt;/attr&gt;</v>
      </c>
      <c r="AY126" s="10" t="str">
        <f t="shared" si="27"/>
        <v>&lt;attr name="26_75_F_anteropost_length"&gt;?&lt;/attr&gt;</v>
      </c>
    </row>
    <row r="127" spans="1:51">
      <c r="A127" s="10" t="s">
        <v>210</v>
      </c>
      <c r="B127" s="11" t="s">
        <v>28</v>
      </c>
      <c r="C127" s="11"/>
      <c r="D127" s="11"/>
      <c r="E127" s="11"/>
      <c r="F127" s="10" t="str">
        <f t="shared" si="2"/>
        <v>&lt;attr name="27_76_F_frontoparietal_width"&gt;1.00264723494122&lt;/attr&gt;</v>
      </c>
      <c r="G127" s="10" t="str">
        <f t="shared" ref="G127:AY127" si="28">CONCATENATE($A78,$B78,G78,$D78)</f>
        <v>&lt;attr name="27_76_F_frontoparietal_width"&gt;0.865274473582923&lt;/attr&gt;</v>
      </c>
      <c r="H127" s="10" t="str">
        <f t="shared" si="28"/>
        <v>&lt;attr name="27_76_F_frontoparietal_width"&gt;1.70243259627411&lt;/attr&gt;</v>
      </c>
      <c r="I127" s="10" t="str">
        <f t="shared" si="28"/>
        <v>&lt;attr name="27_76_F_frontoparietal_width"&gt;1.13609478486881&lt;/attr&gt;</v>
      </c>
      <c r="J127" s="10" t="str">
        <f t="shared" si="28"/>
        <v>&lt;attr name="27_76_F_frontoparietal_width"&gt;1.5845739671632&lt;/attr&gt;</v>
      </c>
      <c r="K127" s="10" t="str">
        <f t="shared" si="28"/>
        <v>&lt;attr name="27_76_F_frontoparietal_width"&gt;0&lt;/attr&gt;</v>
      </c>
      <c r="L127" s="10" t="str">
        <f t="shared" si="28"/>
        <v>&lt;attr name="27_76_F_frontoparietal_width"&gt;0.659276835971564&lt;/attr&gt;</v>
      </c>
      <c r="M127" s="10" t="str">
        <f t="shared" si="28"/>
        <v>&lt;attr name="27_76_F_frontoparietal_width"&gt;1.56494806696724&lt;/attr&gt;</v>
      </c>
      <c r="N127" s="10" t="str">
        <f t="shared" si="28"/>
        <v>&lt;attr name="27_76_F_frontoparietal_width"&gt;0.810132973685286&lt;/attr&gt;</v>
      </c>
      <c r="O127" s="10" t="str">
        <f t="shared" si="28"/>
        <v>&lt;attr name="27_76_F_frontoparietal_width"&gt;0.204390934601451&lt;/attr&gt;</v>
      </c>
      <c r="P127" s="10" t="str">
        <f t="shared" si="28"/>
        <v>&lt;attr name="27_76_F_frontoparietal_width"&gt;0.320755699700217&lt;/attr&gt;</v>
      </c>
      <c r="Q127" s="10" t="str">
        <f t="shared" si="28"/>
        <v>&lt;attr name="27_76_F_frontoparietal_width"&gt;0.385520031036521&lt;/attr&gt;</v>
      </c>
      <c r="R127" s="10" t="str">
        <f t="shared" si="28"/>
        <v>&lt;attr name="27_76_F_frontoparietal_width"&gt;0.38593094878608&lt;/attr&gt;</v>
      </c>
      <c r="S127" s="10" t="str">
        <f t="shared" si="28"/>
        <v>&lt;attr name="27_76_F_frontoparietal_width"&gt;1.35445155971438&lt;/attr&gt;</v>
      </c>
      <c r="T127" s="10" t="str">
        <f t="shared" si="28"/>
        <v>&lt;attr name="27_76_F_frontoparietal_width"&gt;0.751432119947391&lt;/attr&gt;</v>
      </c>
      <c r="U127" s="10" t="str">
        <f t="shared" si="28"/>
        <v>&lt;attr name="27_76_F_frontoparietal_width"&gt;0.895711414191284&lt;/attr&gt;</v>
      </c>
      <c r="V127" s="10" t="str">
        <f t="shared" si="28"/>
        <v>&lt;attr name="27_76_F_frontoparietal_width"&gt;0.885752449025772&lt;/attr&gt;</v>
      </c>
      <c r="W127" s="10" t="str">
        <f t="shared" si="28"/>
        <v>&lt;attr name="27_76_F_frontoparietal_width"&gt;0.554821365300469&lt;/attr&gt;</v>
      </c>
      <c r="X127" s="10" t="str">
        <f t="shared" si="28"/>
        <v>&lt;attr name="27_76_F_frontoparietal_width"&gt;0.0228458936342595&lt;/attr&gt;</v>
      </c>
      <c r="Y127" s="10" t="str">
        <f t="shared" si="28"/>
        <v>&lt;attr name="27_76_F_frontoparietal_width"&gt;1.20642648836143&lt;/attr&gt;</v>
      </c>
      <c r="Z127" s="10" t="str">
        <f t="shared" si="28"/>
        <v>&lt;attr name="27_76_F_frontoparietal_width"&gt;0.797507923612306&lt;/attr&gt;</v>
      </c>
      <c r="AA127" s="10" t="str">
        <f t="shared" si="28"/>
        <v>&lt;attr name="27_76_F_frontoparietal_width"&gt;0.747030888467529&lt;/attr&gt;</v>
      </c>
      <c r="AB127" s="10" t="str">
        <f t="shared" si="28"/>
        <v>&lt;attr name="27_76_F_frontoparietal_width"&gt;0.626855863399326&lt;/attr&gt;</v>
      </c>
      <c r="AC127" s="10" t="str">
        <f t="shared" si="28"/>
        <v>&lt;attr name="27_76_F_frontoparietal_width"&gt;0.644701086682672&lt;/attr&gt;</v>
      </c>
      <c r="AD127" s="10" t="str">
        <f t="shared" si="28"/>
        <v>&lt;attr name="27_76_F_frontoparietal_width"&gt;0.977142296825929&lt;/attr&gt;</v>
      </c>
      <c r="AE127" s="10" t="str">
        <f t="shared" si="28"/>
        <v>&lt;attr name="27_76_F_frontoparietal_width"&gt;0.723850632235904&lt;/attr&gt;</v>
      </c>
      <c r="AF127" s="10" t="str">
        <f t="shared" si="28"/>
        <v>&lt;attr name="27_76_F_frontoparietal_width"&gt;0.656472530389324&lt;/attr&gt;</v>
      </c>
      <c r="AG127" s="10" t="str">
        <f t="shared" si="28"/>
        <v>&lt;attr name="27_76_F_frontoparietal_width"&gt;1.16712002186729&lt;/attr&gt;</v>
      </c>
      <c r="AH127" s="10" t="str">
        <f t="shared" si="28"/>
        <v>&lt;attr name="27_76_F_frontoparietal_width"&gt;0.735868908299418&lt;/attr&gt;</v>
      </c>
      <c r="AI127" s="10" t="str">
        <f t="shared" si="28"/>
        <v>&lt;attr name="27_76_F_frontoparietal_width"&gt;0.677923273963632&lt;/attr&gt;</v>
      </c>
      <c r="AJ127" s="10" t="str">
        <f t="shared" si="28"/>
        <v>&lt;attr name="27_76_F_frontoparietal_width"&gt;0.623150801734452&lt;/attr&gt;</v>
      </c>
      <c r="AK127" s="10" t="str">
        <f t="shared" si="28"/>
        <v>&lt;attr name="27_76_F_frontoparietal_width"&gt;0.753130548838493&lt;/attr&gt;</v>
      </c>
      <c r="AL127" s="10" t="str">
        <f t="shared" si="28"/>
        <v>&lt;attr name="27_76_F_frontoparietal_width"&gt;0.457423599950487&lt;/attr&gt;</v>
      </c>
      <c r="AM127" s="10" t="str">
        <f t="shared" si="28"/>
        <v>&lt;attr name="27_76_F_frontoparietal_width"&gt;0.599465843384683&lt;/attr&gt;</v>
      </c>
      <c r="AN127" s="10" t="str">
        <f t="shared" si="28"/>
        <v>&lt;attr name="27_76_F_frontoparietal_width"&gt;0.831778933993014&lt;/attr&gt;</v>
      </c>
      <c r="AO127" s="10" t="str">
        <f t="shared" si="28"/>
        <v>&lt;attr name="27_76_F_frontoparietal_width"&gt;0.545958311669231&lt;/attr&gt;</v>
      </c>
      <c r="AP127" s="10" t="str">
        <f t="shared" si="28"/>
        <v>&lt;attr name="27_76_F_frontoparietal_width"&gt;1.69594739258524&lt;/attr&gt;</v>
      </c>
      <c r="AQ127" s="10" t="str">
        <f t="shared" si="28"/>
        <v>&lt;attr name="27_76_F_frontoparietal_width"&gt;1.43535754085084&lt;/attr&gt;</v>
      </c>
      <c r="AR127" s="10" t="str">
        <f t="shared" si="28"/>
        <v>&lt;attr name="27_76_F_frontoparietal_width"&gt;1.45557235748279&lt;/attr&gt;</v>
      </c>
      <c r="AS127" s="10" t="str">
        <f t="shared" si="28"/>
        <v>&lt;attr name="27_76_F_frontoparietal_width"&gt;1.46966380179607&lt;/attr&gt;</v>
      </c>
      <c r="AT127" s="10" t="str">
        <f t="shared" si="28"/>
        <v>&lt;attr name="27_76_F_frontoparietal_width"&gt;1.69914129502805&lt;/attr&gt;</v>
      </c>
      <c r="AU127" s="10" t="str">
        <f t="shared" si="28"/>
        <v>&lt;attr name="27_76_F_frontoparietal_width"&gt;1.2493586616631&lt;/attr&gt;</v>
      </c>
      <c r="AV127" s="10" t="str">
        <f t="shared" si="28"/>
        <v>&lt;attr name="27_76_F_frontoparietal_width"&gt;0.89668956605637&lt;/attr&gt;</v>
      </c>
      <c r="AW127" s="10" t="str">
        <f t="shared" si="28"/>
        <v>&lt;attr name="27_76_F_frontoparietal_width"&gt;?&lt;/attr&gt;</v>
      </c>
      <c r="AX127" s="10" t="str">
        <f t="shared" si="28"/>
        <v>&lt;attr name="27_76_F_frontoparietal_width"&gt;?&lt;/attr&gt;</v>
      </c>
      <c r="AY127" s="10" t="str">
        <f t="shared" si="28"/>
        <v>&lt;attr name="27_76_F_frontoparietal_width"&gt;?&lt;/attr&gt;</v>
      </c>
    </row>
    <row r="128" spans="1:51">
      <c r="A128" s="10" t="s">
        <v>210</v>
      </c>
      <c r="B128" s="11" t="s">
        <v>29</v>
      </c>
      <c r="C128" s="11"/>
      <c r="D128" s="11"/>
      <c r="E128" s="11"/>
      <c r="F128" s="10" t="str">
        <f t="shared" si="2"/>
        <v>&lt;attr name="28_77_F_interorbital_width"&gt;0.808619016249242&lt;/attr&gt;</v>
      </c>
      <c r="G128" s="10" t="str">
        <f t="shared" ref="G128:AY128" si="29">CONCATENATE($A79,$B79,G79,$D79)</f>
        <v>&lt;attr name="28_77_F_interorbital_width"&gt;0.666471334427159&lt;/attr&gt;</v>
      </c>
      <c r="H128" s="10" t="str">
        <f t="shared" si="29"/>
        <v>&lt;attr name="28_77_F_interorbital_width"&gt;2&lt;/attr&gt;</v>
      </c>
      <c r="I128" s="10" t="str">
        <f t="shared" si="29"/>
        <v>&lt;attr name="28_77_F_interorbital_width"&gt;0.829687664010157&lt;/attr&gt;</v>
      </c>
      <c r="J128" s="10" t="str">
        <f t="shared" si="29"/>
        <v>&lt;attr name="28_77_F_interorbital_width"&gt;1.06528421983022&lt;/attr&gt;</v>
      </c>
      <c r="K128" s="10" t="str">
        <f t="shared" si="29"/>
        <v>&lt;attr name="28_77_F_interorbital_width"&gt;1.27195460717526&lt;/attr&gt;</v>
      </c>
      <c r="L128" s="10" t="str">
        <f t="shared" si="29"/>
        <v>&lt;attr name="28_77_F_interorbital_width"&gt;1.4197586872791&lt;/attr&gt;</v>
      </c>
      <c r="M128" s="10" t="str">
        <f t="shared" si="29"/>
        <v>&lt;attr name="28_77_F_interorbital_width"&gt;0.727754198991322&lt;/attr&gt;</v>
      </c>
      <c r="N128" s="10" t="str">
        <f t="shared" si="29"/>
        <v>&lt;attr name="28_77_F_interorbital_width"&gt;0.87926314236421&lt;/attr&gt;</v>
      </c>
      <c r="O128" s="10" t="str">
        <f t="shared" si="29"/>
        <v>&lt;attr name="28_77_F_interorbital_width"&gt;1.40917453941766&lt;/attr&gt;</v>
      </c>
      <c r="P128" s="10" t="str">
        <f t="shared" si="29"/>
        <v>&lt;attr name="28_77_F_interorbital_width"&gt;1.2503655008635&lt;/attr&gt;</v>
      </c>
      <c r="Q128" s="10" t="str">
        <f t="shared" si="29"/>
        <v>&lt;attr name="28_77_F_interorbital_width"&gt;1.51418978443073&lt;/attr&gt;</v>
      </c>
      <c r="R128" s="10" t="str">
        <f t="shared" si="29"/>
        <v>&lt;attr name="28_77_F_interorbital_width"&gt;1.03784889015592&lt;/attr&gt;</v>
      </c>
      <c r="S128" s="10" t="str">
        <f t="shared" si="29"/>
        <v>&lt;attr name="28_77_F_interorbital_width"&gt;0.559148715757864&lt;/attr&gt;</v>
      </c>
      <c r="T128" s="10" t="str">
        <f t="shared" si="29"/>
        <v>&lt;attr name="28_77_F_interorbital_width"&gt;0.37642573021173&lt;/attr&gt;</v>
      </c>
      <c r="U128" s="10" t="str">
        <f t="shared" si="29"/>
        <v>&lt;attr name="28_77_F_interorbital_width"&gt;1.26839651593196&lt;/attr&gt;</v>
      </c>
      <c r="V128" s="10" t="str">
        <f t="shared" si="29"/>
        <v>&lt;attr name="28_77_F_interorbital_width"&gt;0.622407823461797&lt;/attr&gt;</v>
      </c>
      <c r="W128" s="10" t="str">
        <f t="shared" si="29"/>
        <v>&lt;attr name="28_77_F_interorbital_width"&gt;0.690593206043088&lt;/attr&gt;</v>
      </c>
      <c r="X128" s="10" t="str">
        <f t="shared" si="29"/>
        <v>&lt;attr name="28_77_F_interorbital_width"&gt;0.265547359549438&lt;/attr&gt;</v>
      </c>
      <c r="Y128" s="10" t="str">
        <f t="shared" si="29"/>
        <v>&lt;attr name="28_77_F_interorbital_width"&gt;1.01412497388497&lt;/attr&gt;</v>
      </c>
      <c r="Z128" s="10" t="str">
        <f t="shared" si="29"/>
        <v>&lt;attr name="28_77_F_interorbital_width"&gt;0.821757547477605&lt;/attr&gt;</v>
      </c>
      <c r="AA128" s="10" t="str">
        <f t="shared" si="29"/>
        <v>&lt;attr name="28_77_F_interorbital_width"&gt;0.641316347388065&lt;/attr&gt;</v>
      </c>
      <c r="AB128" s="10" t="str">
        <f t="shared" si="29"/>
        <v>&lt;attr name="28_77_F_interorbital_width"&gt;0.92513715523749&lt;/attr&gt;</v>
      </c>
      <c r="AC128" s="10" t="str">
        <f t="shared" si="29"/>
        <v>&lt;attr name="28_77_F_interorbital_width"&gt;1.13883389392491&lt;/attr&gt;</v>
      </c>
      <c r="AD128" s="10" t="str">
        <f t="shared" si="29"/>
        <v>&lt;attr name="28_77_F_interorbital_width"&gt;0.6768109757658&lt;/attr&gt;</v>
      </c>
      <c r="AE128" s="10" t="str">
        <f t="shared" si="29"/>
        <v>&lt;attr name="28_77_F_interorbital_width"&gt;0.95938990529172&lt;/attr&gt;</v>
      </c>
      <c r="AF128" s="10" t="str">
        <f t="shared" si="29"/>
        <v>&lt;attr name="28_77_F_interorbital_width"&gt;0.34648973242696&lt;/attr&gt;</v>
      </c>
      <c r="AG128" s="10" t="str">
        <f t="shared" si="29"/>
        <v>&lt;attr name="28_77_F_interorbital_width"&gt;1.02442569951966&lt;/attr&gt;</v>
      </c>
      <c r="AH128" s="10" t="str">
        <f t="shared" si="29"/>
        <v>&lt;attr name="28_77_F_interorbital_width"&gt;0.616265677481484&lt;/attr&gt;</v>
      </c>
      <c r="AI128" s="10" t="str">
        <f t="shared" si="29"/>
        <v>&lt;attr name="28_77_F_interorbital_width"&gt;0.4493701233989&lt;/attr&gt;</v>
      </c>
      <c r="AJ128" s="10" t="str">
        <f t="shared" si="29"/>
        <v>&lt;attr name="28_77_F_interorbital_width"&gt;1.38464278910697&lt;/attr&gt;</v>
      </c>
      <c r="AK128" s="10" t="str">
        <f t="shared" si="29"/>
        <v>&lt;attr name="28_77_F_interorbital_width"&gt;0&lt;/attr&gt;</v>
      </c>
      <c r="AL128" s="10" t="str">
        <f t="shared" si="29"/>
        <v>&lt;attr name="28_77_F_interorbital_width"&gt;0.200840580809566&lt;/attr&gt;</v>
      </c>
      <c r="AM128" s="10" t="str">
        <f t="shared" si="29"/>
        <v>&lt;attr name="28_77_F_interorbital_width"&gt;0.891866774129281&lt;/attr&gt;</v>
      </c>
      <c r="AN128" s="10" t="str">
        <f t="shared" si="29"/>
        <v>&lt;attr name="28_77_F_interorbital_width"&gt;1.83337218822851&lt;/attr&gt;</v>
      </c>
      <c r="AO128" s="10" t="str">
        <f t="shared" si="29"/>
        <v>&lt;attr name="28_77_F_interorbital_width"&gt;0.774275129270744&lt;/attr&gt;</v>
      </c>
      <c r="AP128" s="10" t="str">
        <f t="shared" si="29"/>
        <v>&lt;attr name="28_77_F_interorbital_width"&gt;0.643033525204031&lt;/attr&gt;</v>
      </c>
      <c r="AQ128" s="10" t="str">
        <f t="shared" si="29"/>
        <v>&lt;attr name="28_77_F_interorbital_width"&gt;0.395973661628703&lt;/attr&gt;</v>
      </c>
      <c r="AR128" s="10" t="str">
        <f t="shared" si="29"/>
        <v>&lt;attr name="28_77_F_interorbital_width"&gt;0.411002828405132&lt;/attr&gt;</v>
      </c>
      <c r="AS128" s="10" t="str">
        <f t="shared" si="29"/>
        <v>&lt;attr name="28_77_F_interorbital_width"&gt;0.296223392886348&lt;/attr&gt;</v>
      </c>
      <c r="AT128" s="10" t="str">
        <f t="shared" si="29"/>
        <v>&lt;attr name="28_77_F_interorbital_width"&gt;0.741484704092921&lt;/attr&gt;</v>
      </c>
      <c r="AU128" s="10" t="str">
        <f t="shared" si="29"/>
        <v>&lt;attr name="28_77_F_interorbital_width"&gt;0.33877907136179&lt;/attr&gt;</v>
      </c>
      <c r="AV128" s="10" t="str">
        <f t="shared" si="29"/>
        <v>&lt;attr name="28_77_F_interorbital_width"&gt;0.977424732402344&lt;/attr&gt;</v>
      </c>
      <c r="AW128" s="10" t="str">
        <f t="shared" si="29"/>
        <v>&lt;attr name="28_77_F_interorbital_width"&gt;?&lt;/attr&gt;</v>
      </c>
      <c r="AX128" s="10" t="str">
        <f t="shared" si="29"/>
        <v>&lt;attr name="28_77_F_interorbital_width"&gt;?&lt;/attr&gt;</v>
      </c>
      <c r="AY128" s="10" t="str">
        <f t="shared" si="29"/>
        <v>&lt;attr name="28_77_F_interorbital_width"&gt;?&lt;/attr&gt;</v>
      </c>
    </row>
    <row r="129" spans="1:51">
      <c r="A129" s="10" t="s">
        <v>210</v>
      </c>
      <c r="B129" s="11" t="s">
        <v>30</v>
      </c>
      <c r="C129" s="11"/>
      <c r="D129" s="11"/>
      <c r="E129" s="11"/>
      <c r="F129" s="10" t="str">
        <f t="shared" si="2"/>
        <v>&lt;attr name="29_78_F_antorbital_width"&gt;1.55586991704384&lt;/attr&gt;</v>
      </c>
      <c r="G129" s="10" t="str">
        <f t="shared" ref="G129:AY129" si="30">CONCATENATE($A80,$B80,G80,$D80)</f>
        <v>&lt;attr name="29_78_F_antorbital_width"&gt;1.61732015930673&lt;/attr&gt;</v>
      </c>
      <c r="H129" s="10" t="str">
        <f t="shared" si="30"/>
        <v>&lt;attr name="29_78_F_antorbital_width"&gt;1.20301885520741&lt;/attr&gt;</v>
      </c>
      <c r="I129" s="10" t="str">
        <f t="shared" si="30"/>
        <v>&lt;attr name="29_78_F_antorbital_width"&gt;1.75501424469417&lt;/attr&gt;</v>
      </c>
      <c r="J129" s="10" t="str">
        <f t="shared" si="30"/>
        <v>&lt;attr name="29_78_F_antorbital_width"&gt;1.24619384928684&lt;/attr&gt;</v>
      </c>
      <c r="K129" s="10" t="str">
        <f t="shared" si="30"/>
        <v>&lt;attr name="29_78_F_antorbital_width"&gt;0.967793035509579&lt;/attr&gt;</v>
      </c>
      <c r="L129" s="10" t="str">
        <f t="shared" si="30"/>
        <v>&lt;attr name="29_78_F_antorbital_width"&gt;1.73441313042176&lt;/attr&gt;</v>
      </c>
      <c r="M129" s="10" t="str">
        <f t="shared" si="30"/>
        <v>&lt;attr name="29_78_F_antorbital_width"&gt;0.0914272518914082&lt;/attr&gt;</v>
      </c>
      <c r="N129" s="10" t="str">
        <f t="shared" si="30"/>
        <v>&lt;attr name="29_78_F_antorbital_width"&gt;0.840076457529844&lt;/attr&gt;</v>
      </c>
      <c r="O129" s="10" t="str">
        <f t="shared" si="30"/>
        <v>&lt;attr name="29_78_F_antorbital_width"&gt;1.28321125863125&lt;/attr&gt;</v>
      </c>
      <c r="P129" s="10" t="str">
        <f t="shared" si="30"/>
        <v>&lt;attr name="29_78_F_antorbital_width"&gt;1.39218010921944&lt;/attr&gt;</v>
      </c>
      <c r="Q129" s="10" t="str">
        <f t="shared" si="30"/>
        <v>&lt;attr name="29_78_F_antorbital_width"&gt;2&lt;/attr&gt;</v>
      </c>
      <c r="R129" s="10" t="str">
        <f t="shared" si="30"/>
        <v>&lt;attr name="29_78_F_antorbital_width"&gt;0.598199138636157&lt;/attr&gt;</v>
      </c>
      <c r="S129" s="10" t="str">
        <f t="shared" si="30"/>
        <v>&lt;attr name="29_78_F_antorbital_width"&gt;1.45892009689662&lt;/attr&gt;</v>
      </c>
      <c r="T129" s="10" t="str">
        <f t="shared" si="30"/>
        <v>&lt;attr name="29_78_F_antorbital_width"&gt;0.761095168629136&lt;/attr&gt;</v>
      </c>
      <c r="U129" s="10" t="str">
        <f t="shared" si="30"/>
        <v>&lt;attr name="29_78_F_antorbital_width"&gt;1.2073958831821&lt;/attr&gt;</v>
      </c>
      <c r="V129" s="10" t="str">
        <f t="shared" si="30"/>
        <v>&lt;attr name="29_78_F_antorbital_width"&gt;1.31127856645447&lt;/attr&gt;</v>
      </c>
      <c r="W129" s="10" t="str">
        <f t="shared" si="30"/>
        <v>&lt;attr name="29_78_F_antorbital_width"&gt;1.57734251664524&lt;/attr&gt;</v>
      </c>
      <c r="X129" s="10" t="str">
        <f t="shared" si="30"/>
        <v>&lt;attr name="29_78_F_antorbital_width"&gt;0.951043901632565&lt;/attr&gt;</v>
      </c>
      <c r="Y129" s="10" t="str">
        <f t="shared" si="30"/>
        <v>&lt;attr name="29_78_F_antorbital_width"&gt;1.7239146471138&lt;/attr&gt;</v>
      </c>
      <c r="Z129" s="10" t="str">
        <f t="shared" si="30"/>
        <v>&lt;attr name="29_78_F_antorbital_width"&gt;1.51977405525291&lt;/attr&gt;</v>
      </c>
      <c r="AA129" s="10" t="str">
        <f t="shared" si="30"/>
        <v>&lt;attr name="29_78_F_antorbital_width"&gt;1.46506788150382&lt;/attr&gt;</v>
      </c>
      <c r="AB129" s="10" t="str">
        <f t="shared" si="30"/>
        <v>&lt;attr name="29_78_F_antorbital_width"&gt;0.704354865317202&lt;/attr&gt;</v>
      </c>
      <c r="AC129" s="10" t="str">
        <f t="shared" si="30"/>
        <v>&lt;attr name="29_78_F_antorbital_width"&gt;1.24162862769539&lt;/attr&gt;</v>
      </c>
      <c r="AD129" s="10" t="str">
        <f t="shared" si="30"/>
        <v>&lt;attr name="29_78_F_antorbital_width"&gt;1.63073871624504&lt;/attr&gt;</v>
      </c>
      <c r="AE129" s="10" t="str">
        <f t="shared" si="30"/>
        <v>&lt;attr name="29_78_F_antorbital_width"&gt;0.720545825811999&lt;/attr&gt;</v>
      </c>
      <c r="AF129" s="10" t="str">
        <f t="shared" si="30"/>
        <v>&lt;attr name="29_78_F_antorbital_width"&gt;1.18175371702429&lt;/attr&gt;</v>
      </c>
      <c r="AG129" s="10" t="str">
        <f t="shared" si="30"/>
        <v>&lt;attr name="29_78_F_antorbital_width"&gt;1.5256281304756&lt;/attr&gt;</v>
      </c>
      <c r="AH129" s="10" t="str">
        <f t="shared" si="30"/>
        <v>&lt;attr name="29_78_F_antorbital_width"&gt;1.12371989784082&lt;/attr&gt;</v>
      </c>
      <c r="AI129" s="10" t="str">
        <f t="shared" si="30"/>
        <v>&lt;attr name="29_78_F_antorbital_width"&gt;1.67645757726111&lt;/attr&gt;</v>
      </c>
      <c r="AJ129" s="10" t="str">
        <f t="shared" si="30"/>
        <v>&lt;attr name="29_78_F_antorbital_width"&gt;1.3971941625148&lt;/attr&gt;</v>
      </c>
      <c r="AK129" s="10" t="str">
        <f t="shared" si="30"/>
        <v>&lt;attr name="29_78_F_antorbital_width"&gt;0.937601598278008&lt;/attr&gt;</v>
      </c>
      <c r="AL129" s="10" t="str">
        <f t="shared" si="30"/>
        <v>&lt;attr name="29_78_F_antorbital_width"&gt;1.89443296778834&lt;/attr&gt;</v>
      </c>
      <c r="AM129" s="10" t="str">
        <f t="shared" si="30"/>
        <v>&lt;attr name="29_78_F_antorbital_width"&gt;1.48283472781294&lt;/attr&gt;</v>
      </c>
      <c r="AN129" s="10" t="str">
        <f t="shared" si="30"/>
        <v>&lt;attr name="29_78_F_antorbital_width"&gt;1.53657850410511&lt;/attr&gt;</v>
      </c>
      <c r="AO129" s="10" t="str">
        <f t="shared" si="30"/>
        <v>&lt;attr name="29_78_F_antorbital_width"&gt;0.813829070798196&lt;/attr&gt;</v>
      </c>
      <c r="AP129" s="10" t="str">
        <f t="shared" si="30"/>
        <v>&lt;attr name="29_78_F_antorbital_width"&gt;0.370926068327918&lt;/attr&gt;</v>
      </c>
      <c r="AQ129" s="10" t="str">
        <f t="shared" si="30"/>
        <v>&lt;attr name="29_78_F_antorbital_width"&gt;0&lt;/attr&gt;</v>
      </c>
      <c r="AR129" s="10" t="str">
        <f t="shared" si="30"/>
        <v>&lt;attr name="29_78_F_antorbital_width"&gt;0.840884840807182&lt;/attr&gt;</v>
      </c>
      <c r="AS129" s="10" t="str">
        <f t="shared" si="30"/>
        <v>&lt;attr name="29_78_F_antorbital_width"&gt;0.884898332110483&lt;/attr&gt;</v>
      </c>
      <c r="AT129" s="10" t="str">
        <f t="shared" si="30"/>
        <v>&lt;attr name="29_78_F_antorbital_width"&gt;1.47847546330239&lt;/attr&gt;</v>
      </c>
      <c r="AU129" s="10" t="str">
        <f t="shared" si="30"/>
        <v>&lt;attr name="29_78_F_antorbital_width"&gt;0.0385676121079742&lt;/attr&gt;</v>
      </c>
      <c r="AV129" s="10" t="str">
        <f t="shared" si="30"/>
        <v>&lt;attr name="29_78_F_antorbital_width"&gt;1.78998396659776&lt;/attr&gt;</v>
      </c>
      <c r="AW129" s="10" t="str">
        <f t="shared" si="30"/>
        <v>&lt;attr name="29_78_F_antorbital_width"&gt;?&lt;/attr&gt;</v>
      </c>
      <c r="AX129" s="10" t="str">
        <f t="shared" si="30"/>
        <v>&lt;attr name="29_78_F_antorbital_width"&gt;?&lt;/attr&gt;</v>
      </c>
      <c r="AY129" s="10" t="str">
        <f t="shared" si="30"/>
        <v>&lt;attr name="29_78_F_antorbital_width"&gt;?&lt;/attr&gt;</v>
      </c>
    </row>
    <row r="130" spans="1:51">
      <c r="A130" s="10" t="s">
        <v>210</v>
      </c>
      <c r="B130" s="11" t="s">
        <v>31</v>
      </c>
      <c r="C130" s="11"/>
      <c r="D130" s="11"/>
      <c r="E130" s="11"/>
      <c r="F130" s="10" t="str">
        <f t="shared" si="2"/>
        <v>&lt;attr name="30_79_F_subolfactory_process_depth"&gt;0.780404842794802&lt;/attr&gt;</v>
      </c>
      <c r="G130" s="10" t="str">
        <f t="shared" ref="G130:AY130" si="31">CONCATENATE($A81,$B81,G81,$D81)</f>
        <v>&lt;attr name="30_79_F_subolfactory_process_depth"&gt;1.10401761327344&lt;/attr&gt;</v>
      </c>
      <c r="H130" s="10" t="str">
        <f t="shared" si="31"/>
        <v>&lt;attr name="30_79_F_subolfactory_process_depth"&gt;2&lt;/attr&gt;</v>
      </c>
      <c r="I130" s="10" t="str">
        <f t="shared" si="31"/>
        <v>&lt;attr name="30_79_F_subolfactory_process_depth"&gt;1.55806458854916&lt;/attr&gt;</v>
      </c>
      <c r="J130" s="10" t="str">
        <f t="shared" si="31"/>
        <v>&lt;attr name="30_79_F_subolfactory_process_depth"&gt;1.6225314768549&lt;/attr&gt;</v>
      </c>
      <c r="K130" s="10" t="str">
        <f t="shared" si="31"/>
        <v>&lt;attr name="30_79_F_subolfactory_process_depth"&gt;1.30931589813882&lt;/attr&gt;</v>
      </c>
      <c r="L130" s="10" t="str">
        <f t="shared" si="31"/>
        <v>&lt;attr name="30_79_F_subolfactory_process_depth"&gt;0.942246352873592&lt;/attr&gt;</v>
      </c>
      <c r="M130" s="10" t="str">
        <f t="shared" si="31"/>
        <v>&lt;attr name="30_79_F_subolfactory_process_depth"&gt;0.97918610090566&lt;/attr&gt;</v>
      </c>
      <c r="N130" s="10" t="str">
        <f t="shared" si="31"/>
        <v>&lt;attr name="30_79_F_subolfactory_process_depth"&gt;1.25154235143365&lt;/attr&gt;</v>
      </c>
      <c r="O130" s="10" t="str">
        <f t="shared" si="31"/>
        <v>&lt;attr name="30_79_F_subolfactory_process_depth"&gt;1.49717158263818&lt;/attr&gt;</v>
      </c>
      <c r="P130" s="10" t="str">
        <f t="shared" si="31"/>
        <v>&lt;attr name="30_79_F_subolfactory_process_depth"&gt;1.61001756008102&lt;/attr&gt;</v>
      </c>
      <c r="Q130" s="10" t="str">
        <f t="shared" si="31"/>
        <v>&lt;attr name="30_79_F_subolfactory_process_depth"&gt;1.18952390411848&lt;/attr&gt;</v>
      </c>
      <c r="R130" s="10" t="str">
        <f t="shared" si="31"/>
        <v>&lt;attr name="30_79_F_subolfactory_process_depth"&gt;1.42138524206862&lt;/attr&gt;</v>
      </c>
      <c r="S130" s="10" t="str">
        <f t="shared" si="31"/>
        <v>&lt;attr name="30_79_F_subolfactory_process_depth"&gt;1.02125438607598&lt;/attr&gt;</v>
      </c>
      <c r="T130" s="10" t="str">
        <f t="shared" si="31"/>
        <v>&lt;attr name="30_79_F_subolfactory_process_depth"&gt;0.905507693743504&lt;/attr&gt;</v>
      </c>
      <c r="U130" s="10" t="str">
        <f t="shared" si="31"/>
        <v>&lt;attr name="30_79_F_subolfactory_process_depth"&gt;1.04895441692745&lt;/attr&gt;</v>
      </c>
      <c r="V130" s="10" t="str">
        <f t="shared" si="31"/>
        <v>&lt;attr name="30_79_F_subolfactory_process_depth"&gt;0.802230202140328&lt;/attr&gt;</v>
      </c>
      <c r="W130" s="10" t="str">
        <f t="shared" si="31"/>
        <v>&lt;attr name="30_79_F_subolfactory_process_depth"&gt;1.49672684342776&lt;/attr&gt;</v>
      </c>
      <c r="X130" s="10" t="str">
        <f t="shared" si="31"/>
        <v>&lt;attr name="30_79_F_subolfactory_process_depth"&gt;1.44987667340987&lt;/attr&gt;</v>
      </c>
      <c r="Y130" s="10" t="str">
        <f t="shared" si="31"/>
        <v>&lt;attr name="30_79_F_subolfactory_process_depth"&gt;1.54981127646706&lt;/attr&gt;</v>
      </c>
      <c r="Z130" s="10" t="str">
        <f t="shared" si="31"/>
        <v>&lt;attr name="30_79_F_subolfactory_process_depth"&gt;1.00878758899736&lt;/attr&gt;</v>
      </c>
      <c r="AA130" s="10" t="str">
        <f t="shared" si="31"/>
        <v>&lt;attr name="30_79_F_subolfactory_process_depth"&gt;0.657409253184376&lt;/attr&gt;</v>
      </c>
      <c r="AB130" s="10" t="str">
        <f t="shared" si="31"/>
        <v>&lt;attr name="30_79_F_subolfactory_process_depth"&gt;0&lt;/attr&gt;</v>
      </c>
      <c r="AC130" s="10" t="str">
        <f t="shared" si="31"/>
        <v>&lt;attr name="30_79_F_subolfactory_process_depth"&gt;0.289751932059253&lt;/attr&gt;</v>
      </c>
      <c r="AD130" s="10" t="str">
        <f t="shared" si="31"/>
        <v>&lt;attr name="30_79_F_subolfactory_process_depth"&gt;0.632512720663504&lt;/attr&gt;</v>
      </c>
      <c r="AE130" s="10" t="str">
        <f t="shared" si="31"/>
        <v>&lt;attr name="30_79_F_subolfactory_process_depth"&gt;1.2364506308662&lt;/attr&gt;</v>
      </c>
      <c r="AF130" s="10" t="str">
        <f t="shared" si="31"/>
        <v>&lt;attr name="30_79_F_subolfactory_process_depth"&gt;0.153432272092805&lt;/attr&gt;</v>
      </c>
      <c r="AG130" s="10" t="str">
        <f t="shared" si="31"/>
        <v>&lt;attr name="30_79_F_subolfactory_process_depth"&gt;1.0582015322922&lt;/attr&gt;</v>
      </c>
      <c r="AH130" s="10" t="str">
        <f t="shared" si="31"/>
        <v>&lt;attr name="30_79_F_subolfactory_process_depth"&gt;1.05284760464352&lt;/attr&gt;</v>
      </c>
      <c r="AI130" s="10" t="str">
        <f t="shared" si="31"/>
        <v>&lt;attr name="30_79_F_subolfactory_process_depth"&gt;1.11572941556648&lt;/attr&gt;</v>
      </c>
      <c r="AJ130" s="10" t="str">
        <f t="shared" si="31"/>
        <v>&lt;attr name="30_79_F_subolfactory_process_depth"&gt;1.56807121499878&lt;/attr&gt;</v>
      </c>
      <c r="AK130" s="10" t="str">
        <f t="shared" si="31"/>
        <v>&lt;attr name="30_79_F_subolfactory_process_depth"&gt;0.458262858609433&lt;/attr&gt;</v>
      </c>
      <c r="AL130" s="10" t="str">
        <f t="shared" si="31"/>
        <v>&lt;attr name="30_79_F_subolfactory_process_depth"&gt;0.37296563195587&lt;/attr&gt;</v>
      </c>
      <c r="AM130" s="10" t="str">
        <f t="shared" si="31"/>
        <v>&lt;attr name="30_79_F_subolfactory_process_depth"&gt;1.06518632735088&lt;/attr&gt;</v>
      </c>
      <c r="AN130" s="10" t="str">
        <f t="shared" si="31"/>
        <v>&lt;attr name="30_79_F_subolfactory_process_depth"&gt;1.18702167859574&lt;/attr&gt;</v>
      </c>
      <c r="AO130" s="10" t="str">
        <f t="shared" si="31"/>
        <v>&lt;attr name="30_79_F_subolfactory_process_depth"&gt;1.77945434246669&lt;/attr&gt;</v>
      </c>
      <c r="AP130" s="10" t="str">
        <f t="shared" si="31"/>
        <v>&lt;attr name="30_79_F_subolfactory_process_depth"&gt;0.823278070238647&lt;/attr&gt;</v>
      </c>
      <c r="AQ130" s="10" t="str">
        <f t="shared" si="31"/>
        <v>&lt;attr name="30_79_F_subolfactory_process_depth"&gt;1.32763788083396&lt;/attr&gt;</v>
      </c>
      <c r="AR130" s="10" t="str">
        <f t="shared" si="31"/>
        <v>&lt;attr name="30_79_F_subolfactory_process_depth"&gt;1.4084031185303&lt;/attr&gt;</v>
      </c>
      <c r="AS130" s="10" t="str">
        <f t="shared" si="31"/>
        <v>&lt;attr name="30_79_F_subolfactory_process_depth"&gt;0.71681091339516&lt;/attr&gt;</v>
      </c>
      <c r="AT130" s="10" t="str">
        <f t="shared" si="31"/>
        <v>&lt;attr name="30_79_F_subolfactory_process_depth"&gt;1.05434174942328&lt;/attr&gt;</v>
      </c>
      <c r="AU130" s="10" t="str">
        <f t="shared" si="31"/>
        <v>&lt;attr name="30_79_F_subolfactory_process_depth"&gt;0.811106383235548&lt;/attr&gt;</v>
      </c>
      <c r="AV130" s="10" t="str">
        <f t="shared" si="31"/>
        <v>&lt;attr name="30_79_F_subolfactory_process_depth"&gt;1.21873557726363&lt;/attr&gt;</v>
      </c>
      <c r="AW130" s="10" t="str">
        <f t="shared" si="31"/>
        <v>&lt;attr name="30_79_F_subolfactory_process_depth"&gt;?&lt;/attr&gt;</v>
      </c>
      <c r="AX130" s="10" t="str">
        <f t="shared" si="31"/>
        <v>&lt;attr name="30_79_F_subolfactory_process_depth"&gt;?&lt;/attr&gt;</v>
      </c>
      <c r="AY130" s="10" t="str">
        <f t="shared" si="31"/>
        <v>&lt;attr name="30_79_F_subolfactory_process_depth"&gt;?&lt;/attr&gt;</v>
      </c>
    </row>
    <row r="131" spans="1:51">
      <c r="A131" s="10" t="s">
        <v>210</v>
      </c>
      <c r="B131" s="11" t="s">
        <v>32</v>
      </c>
      <c r="C131" s="11"/>
      <c r="D131" s="11"/>
      <c r="E131" s="11"/>
      <c r="F131" s="10" t="str">
        <f t="shared" si="2"/>
        <v>&lt;attr name="31_80_F_extent_preF_notch"&gt;0.754977995632057&lt;/attr&gt;</v>
      </c>
      <c r="G131" s="10" t="str">
        <f t="shared" ref="G131:AY131" si="32">CONCATENATE($A82,$B82,G82,$D82)</f>
        <v>&lt;attr name="31_80_F_extent_preF_notch"&gt;0.822954641800458&lt;/attr&gt;</v>
      </c>
      <c r="H131" s="10" t="str">
        <f t="shared" si="32"/>
        <v>&lt;attr name="31_80_F_extent_preF_notch"&gt;0.784849770308288&lt;/attr&gt;</v>
      </c>
      <c r="I131" s="10" t="str">
        <f t="shared" si="32"/>
        <v>&lt;attr name="31_80_F_extent_preF_notch"&gt;0.627513303865073&lt;/attr&gt;</v>
      </c>
      <c r="J131" s="10" t="str">
        <f t="shared" si="32"/>
        <v>&lt;attr name="31_80_F_extent_preF_notch"&gt;0.675935264486865&lt;/attr&gt;</v>
      </c>
      <c r="K131" s="10" t="str">
        <f t="shared" si="32"/>
        <v>&lt;attr name="31_80_F_extent_preF_notch"&gt;0.487240198276976&lt;/attr&gt;</v>
      </c>
      <c r="L131" s="10" t="str">
        <f t="shared" si="32"/>
        <v>&lt;attr name="31_80_F_extent_preF_notch"&gt;0.694405940792245&lt;/attr&gt;</v>
      </c>
      <c r="M131" s="10" t="str">
        <f t="shared" si="32"/>
        <v>&lt;attr name="31_80_F_extent_preF_notch"&gt;0.740475895748617&lt;/attr&gt;</v>
      </c>
      <c r="N131" s="10" t="str">
        <f t="shared" si="32"/>
        <v>&lt;attr name="31_80_F_extent_preF_notch"&gt;1.16175034054355&lt;/attr&gt;</v>
      </c>
      <c r="O131" s="10" t="str">
        <f t="shared" si="32"/>
        <v>&lt;attr name="31_80_F_extent_preF_notch"&gt;0.891003150639557&lt;/attr&gt;</v>
      </c>
      <c r="P131" s="10" t="str">
        <f t="shared" si="32"/>
        <v>&lt;attr name="31_80_F_extent_preF_notch"&gt;0.95294439719097&lt;/attr&gt;</v>
      </c>
      <c r="Q131" s="10" t="str">
        <f t="shared" si="32"/>
        <v>&lt;attr name="31_80_F_extent_preF_notch"&gt;0.435437319645378&lt;/attr&gt;</v>
      </c>
      <c r="R131" s="10" t="str">
        <f t="shared" si="32"/>
        <v>&lt;attr name="31_80_F_extent_preF_notch"&gt;2&lt;/attr&gt;</v>
      </c>
      <c r="S131" s="10" t="str">
        <f t="shared" si="32"/>
        <v>&lt;attr name="31_80_F_extent_preF_notch"&gt;1.32093793391193&lt;/attr&gt;</v>
      </c>
      <c r="T131" s="10" t="str">
        <f t="shared" si="32"/>
        <v>&lt;attr name="31_80_F_extent_preF_notch"&gt;0.839203541524277&lt;/attr&gt;</v>
      </c>
      <c r="U131" s="10" t="str">
        <f t="shared" si="32"/>
        <v>&lt;attr name="31_80_F_extent_preF_notch"&gt;0.444276686425616&lt;/attr&gt;</v>
      </c>
      <c r="V131" s="10" t="str">
        <f t="shared" si="32"/>
        <v>&lt;attr name="31_80_F_extent_preF_notch"&gt;0.626507926807126&lt;/attr&gt;</v>
      </c>
      <c r="W131" s="10" t="str">
        <f t="shared" si="32"/>
        <v>&lt;attr name="31_80_F_extent_preF_notch"&gt;0.526633155627059&lt;/attr&gt;</v>
      </c>
      <c r="X131" s="10" t="str">
        <f t="shared" si="32"/>
        <v>&lt;attr name="31_80_F_extent_preF_notch"&gt;?&lt;/attr&gt;</v>
      </c>
      <c r="Y131" s="10" t="str">
        <f t="shared" si="32"/>
        <v>&lt;attr name="31_80_F_extent_preF_notch"&gt;0.378278571528384&lt;/attr&gt;</v>
      </c>
      <c r="Z131" s="10" t="str">
        <f t="shared" si="32"/>
        <v>&lt;attr name="31_80_F_extent_preF_notch"&gt;0.492910601372015&lt;/attr&gt;</v>
      </c>
      <c r="AA131" s="10" t="str">
        <f t="shared" si="32"/>
        <v>&lt;attr name="31_80_F_extent_preF_notch"&gt;0.889572027290159&lt;/attr&gt;</v>
      </c>
      <c r="AB131" s="10" t="str">
        <f t="shared" si="32"/>
        <v>&lt;attr name="31_80_F_extent_preF_notch"&gt;0.772749988067829&lt;/attr&gt;</v>
      </c>
      <c r="AC131" s="10" t="str">
        <f t="shared" si="32"/>
        <v>&lt;attr name="31_80_F_extent_preF_notch"&gt;0.631097475675118&lt;/attr&gt;</v>
      </c>
      <c r="AD131" s="10" t="str">
        <f t="shared" si="32"/>
        <v>&lt;attr name="31_80_F_extent_preF_notch"&gt;1.32304091066614&lt;/attr&gt;</v>
      </c>
      <c r="AE131" s="10" t="str">
        <f t="shared" si="32"/>
        <v>&lt;attr name="31_80_F_extent_preF_notch"&gt;0.101282637160396&lt;/attr&gt;</v>
      </c>
      <c r="AF131" s="10" t="str">
        <f t="shared" si="32"/>
        <v>&lt;attr name="31_80_F_extent_preF_notch"&gt;0.271927965603706&lt;/attr&gt;</v>
      </c>
      <c r="AG131" s="10" t="str">
        <f t="shared" si="32"/>
        <v>&lt;attr name="31_80_F_extent_preF_notch"&gt;0.00569466376913369&lt;/attr&gt;</v>
      </c>
      <c r="AH131" s="10" t="str">
        <f t="shared" si="32"/>
        <v>&lt;attr name="31_80_F_extent_preF_notch"&gt;0&lt;/attr&gt;</v>
      </c>
      <c r="AI131" s="10" t="str">
        <f t="shared" si="32"/>
        <v>&lt;attr name="31_80_F_extent_preF_notch"&gt;0.681090607138456&lt;/attr&gt;</v>
      </c>
      <c r="AJ131" s="10" t="str">
        <f t="shared" si="32"/>
        <v>&lt;attr name="31_80_F_extent_preF_notch"&gt;0.265332426630883&lt;/attr&gt;</v>
      </c>
      <c r="AK131" s="10" t="str">
        <f t="shared" si="32"/>
        <v>&lt;attr name="31_80_F_extent_preF_notch"&gt;0.536035657343515&lt;/attr&gt;</v>
      </c>
      <c r="AL131" s="10" t="str">
        <f t="shared" si="32"/>
        <v>&lt;attr name="31_80_F_extent_preF_notch"&gt;0.424184222797308&lt;/attr&gt;</v>
      </c>
      <c r="AM131" s="10" t="str">
        <f t="shared" si="32"/>
        <v>&lt;attr name="31_80_F_extent_preF_notch"&gt;0.646501336897824&lt;/attr&gt;</v>
      </c>
      <c r="AN131" s="10" t="str">
        <f t="shared" si="32"/>
        <v>&lt;attr name="31_80_F_extent_preF_notch"&gt;0.583862549106225&lt;/attr&gt;</v>
      </c>
      <c r="AO131" s="10" t="str">
        <f t="shared" si="32"/>
        <v>&lt;attr name="31_80_F_extent_preF_notch"&gt;0.00666455502068039&lt;/attr&gt;</v>
      </c>
      <c r="AP131" s="10" t="str">
        <f t="shared" si="32"/>
        <v>&lt;attr name="31_80_F_extent_preF_notch"&gt;1.21175566284827&lt;/attr&gt;</v>
      </c>
      <c r="AQ131" s="10" t="str">
        <f t="shared" si="32"/>
        <v>&lt;attr name="31_80_F_extent_preF_notch"&gt;0.936677121582779&lt;/attr&gt;</v>
      </c>
      <c r="AR131" s="10" t="str">
        <f t="shared" si="32"/>
        <v>&lt;attr name="31_80_F_extent_preF_notch"&gt;1.18241958187661&lt;/attr&gt;</v>
      </c>
      <c r="AS131" s="10" t="str">
        <f t="shared" si="32"/>
        <v>&lt;attr name="31_80_F_extent_preF_notch"&gt;1.2024175405265&lt;/attr&gt;</v>
      </c>
      <c r="AT131" s="10" t="str">
        <f t="shared" si="32"/>
        <v>&lt;attr name="31_80_F_extent_preF_notch"&gt;1.8456872020546&lt;/attr&gt;</v>
      </c>
      <c r="AU131" s="10" t="str">
        <f t="shared" si="32"/>
        <v>&lt;attr name="31_80_F_extent_preF_notch"&gt;1.10599634676749&lt;/attr&gt;</v>
      </c>
      <c r="AV131" s="10" t="str">
        <f t="shared" si="32"/>
        <v>&lt;attr name="31_80_F_extent_preF_notch"&gt;0.747647097620238&lt;/attr&gt;</v>
      </c>
      <c r="AW131" s="10" t="str">
        <f t="shared" si="32"/>
        <v>&lt;attr name="31_80_F_extent_preF_notch"&gt;?&lt;/attr&gt;</v>
      </c>
      <c r="AX131" s="10" t="str">
        <f t="shared" si="32"/>
        <v>&lt;attr name="31_80_F_extent_preF_notch"&gt;?&lt;/attr&gt;</v>
      </c>
      <c r="AY131" s="10" t="str">
        <f t="shared" si="32"/>
        <v>&lt;attr name="31_80_F_extent_preF_notch"&gt;?&lt;/attr&gt;</v>
      </c>
    </row>
    <row r="132" spans="1:51">
      <c r="A132" s="10" t="s">
        <v>210</v>
      </c>
      <c r="B132" s="11" t="s">
        <v>33</v>
      </c>
      <c r="C132" s="11"/>
      <c r="D132" s="11"/>
      <c r="E132" s="11"/>
      <c r="F132" s="10" t="str">
        <f t="shared" si="2"/>
        <v>&lt;attr name="32_81_F_extent_postF_notch"&gt;0.409713836267663&lt;/attr&gt;</v>
      </c>
      <c r="G132" s="10" t="str">
        <f t="shared" ref="G132:AY132" si="33">CONCATENATE($A83,$B83,G83,$D83)</f>
        <v>&lt;attr name="32_81_F_extent_postF_notch"&gt;0.55943333551827&lt;/attr&gt;</v>
      </c>
      <c r="H132" s="10" t="str">
        <f t="shared" si="33"/>
        <v>&lt;attr name="32_81_F_extent_postF_notch"&gt;1.11781787269984&lt;/attr&gt;</v>
      </c>
      <c r="I132" s="10" t="str">
        <f t="shared" si="33"/>
        <v>&lt;attr name="32_81_F_extent_postF_notch"&gt;0.744158074824674&lt;/attr&gt;</v>
      </c>
      <c r="J132" s="10" t="str">
        <f t="shared" si="33"/>
        <v>&lt;attr name="32_81_F_extent_postF_notch"&gt;1.20553578420444&lt;/attr&gt;</v>
      </c>
      <c r="K132" s="10" t="str">
        <f t="shared" si="33"/>
        <v>&lt;attr name="32_81_F_extent_postF_notch"&gt;1.4969288903491&lt;/attr&gt;</v>
      </c>
      <c r="L132" s="10" t="str">
        <f t="shared" si="33"/>
        <v>&lt;attr name="32_81_F_extent_postF_notch"&gt;1.2387510485181&lt;/attr&gt;</v>
      </c>
      <c r="M132" s="10" t="str">
        <f t="shared" si="33"/>
        <v>&lt;attr name="32_81_F_extent_postF_notch"&gt;1.17584743264846&lt;/attr&gt;</v>
      </c>
      <c r="N132" s="10" t="str">
        <f t="shared" si="33"/>
        <v>&lt;attr name="32_81_F_extent_postF_notch"&gt;1.4626753725868&lt;/attr&gt;</v>
      </c>
      <c r="O132" s="10" t="str">
        <f t="shared" si="33"/>
        <v>&lt;attr name="32_81_F_extent_postF_notch"&gt;1.40044389212933&lt;/attr&gt;</v>
      </c>
      <c r="P132" s="10" t="str">
        <f t="shared" si="33"/>
        <v>&lt;attr name="32_81_F_extent_postF_notch"&gt;1.27529620494859&lt;/attr&gt;</v>
      </c>
      <c r="Q132" s="10" t="str">
        <f t="shared" si="33"/>
        <v>&lt;attr name="32_81_F_extent_postF_notch"&gt;1.20774906257409&lt;/attr&gt;</v>
      </c>
      <c r="R132" s="10" t="str">
        <f t="shared" si="33"/>
        <v>&lt;attr name="32_81_F_extent_postF_notch"&gt;2&lt;/attr&gt;</v>
      </c>
      <c r="S132" s="10" t="str">
        <f t="shared" si="33"/>
        <v>&lt;attr name="32_81_F_extent_postF_notch"&gt;0.881560614476065&lt;/attr&gt;</v>
      </c>
      <c r="T132" s="10" t="str">
        <f t="shared" si="33"/>
        <v>&lt;attr name="32_81_F_extent_postF_notch"&gt;0.644947624640436&lt;/attr&gt;</v>
      </c>
      <c r="U132" s="10" t="str">
        <f t="shared" si="33"/>
        <v>&lt;attr name="32_81_F_extent_postF_notch"&gt;0.485100496769259&lt;/attr&gt;</v>
      </c>
      <c r="V132" s="10" t="str">
        <f t="shared" si="33"/>
        <v>&lt;attr name="32_81_F_extent_postF_notch"&gt;0.369067976411311&lt;/attr&gt;</v>
      </c>
      <c r="W132" s="10" t="str">
        <f t="shared" si="33"/>
        <v>&lt;attr name="32_81_F_extent_postF_notch"&gt;0.577846817430342&lt;/attr&gt;</v>
      </c>
      <c r="X132" s="10" t="str">
        <f t="shared" si="33"/>
        <v>&lt;attr name="32_81_F_extent_postF_notch"&gt;?&lt;/attr&gt;</v>
      </c>
      <c r="Y132" s="10" t="str">
        <f t="shared" si="33"/>
        <v>&lt;attr name="32_81_F_extent_postF_notch"&gt;0.663754547652745&lt;/attr&gt;</v>
      </c>
      <c r="Z132" s="10" t="str">
        <f t="shared" si="33"/>
        <v>&lt;attr name="32_81_F_extent_postF_notch"&gt;0&lt;/attr&gt;</v>
      </c>
      <c r="AA132" s="10" t="str">
        <f t="shared" si="33"/>
        <v>&lt;attr name="32_81_F_extent_postF_notch"&gt;0.674015418528574&lt;/attr&gt;</v>
      </c>
      <c r="AB132" s="10" t="str">
        <f t="shared" si="33"/>
        <v>&lt;attr name="32_81_F_extent_postF_notch"&gt;0.232337279314785&lt;/attr&gt;</v>
      </c>
      <c r="AC132" s="10" t="str">
        <f t="shared" si="33"/>
        <v>&lt;attr name="32_81_F_extent_postF_notch"&gt;0.317338032133752&lt;/attr&gt;</v>
      </c>
      <c r="AD132" s="10" t="str">
        <f t="shared" si="33"/>
        <v>&lt;attr name="32_81_F_extent_postF_notch"&gt;0.795848653982397&lt;/attr&gt;</v>
      </c>
      <c r="AE132" s="10" t="str">
        <f t="shared" si="33"/>
        <v>&lt;attr name="32_81_F_extent_postF_notch"&gt;0.536224460924721&lt;/attr&gt;</v>
      </c>
      <c r="AF132" s="10" t="str">
        <f t="shared" si="33"/>
        <v>&lt;attr name="32_81_F_extent_postF_notch"&gt;0.633802713738497&lt;/attr&gt;</v>
      </c>
      <c r="AG132" s="10" t="str">
        <f t="shared" si="33"/>
        <v>&lt;attr name="32_81_F_extent_postF_notch"&gt;0.873980437442334&lt;/attr&gt;</v>
      </c>
      <c r="AH132" s="10" t="str">
        <f t="shared" si="33"/>
        <v>&lt;attr name="32_81_F_extent_postF_notch"&gt;0.318226287440406&lt;/attr&gt;</v>
      </c>
      <c r="AI132" s="10" t="str">
        <f t="shared" si="33"/>
        <v>&lt;attr name="32_81_F_extent_postF_notch"&gt;0.6653157563518&lt;/attr&gt;</v>
      </c>
      <c r="AJ132" s="10" t="str">
        <f t="shared" si="33"/>
        <v>&lt;attr name="32_81_F_extent_postF_notch"&gt;0.898056249089959&lt;/attr&gt;</v>
      </c>
      <c r="AK132" s="10" t="str">
        <f t="shared" si="33"/>
        <v>&lt;attr name="32_81_F_extent_postF_notch"&gt;0.675885233237303&lt;/attr&gt;</v>
      </c>
      <c r="AL132" s="10" t="str">
        <f t="shared" si="33"/>
        <v>&lt;attr name="32_81_F_extent_postF_notch"&gt;0.507585104061166&lt;/attr&gt;</v>
      </c>
      <c r="AM132" s="10" t="str">
        <f t="shared" si="33"/>
        <v>&lt;attr name="32_81_F_extent_postF_notch"&gt;1.12346271518698&lt;/attr&gt;</v>
      </c>
      <c r="AN132" s="10" t="str">
        <f t="shared" si="33"/>
        <v>&lt;attr name="32_81_F_extent_postF_notch"&gt;1.11410386646998&lt;/attr&gt;</v>
      </c>
      <c r="AO132" s="10" t="str">
        <f t="shared" si="33"/>
        <v>&lt;attr name="32_81_F_extent_postF_notch"&gt;1.36531801554466&lt;/attr&gt;</v>
      </c>
      <c r="AP132" s="10" t="str">
        <f t="shared" si="33"/>
        <v>&lt;attr name="32_81_F_extent_postF_notch"&gt;1.55169065857404&lt;/attr&gt;</v>
      </c>
      <c r="AQ132" s="10" t="str">
        <f t="shared" si="33"/>
        <v>&lt;attr name="32_81_F_extent_postF_notch"&gt;1.38262412952757&lt;/attr&gt;</v>
      </c>
      <c r="AR132" s="10" t="str">
        <f t="shared" si="33"/>
        <v>&lt;attr name="32_81_F_extent_postF_notch"&gt;1.39427786851455&lt;/attr&gt;</v>
      </c>
      <c r="AS132" s="10" t="str">
        <f t="shared" si="33"/>
        <v>&lt;attr name="32_81_F_extent_postF_notch"&gt;1.57181455593643&lt;/attr&gt;</v>
      </c>
      <c r="AT132" s="10" t="str">
        <f t="shared" si="33"/>
        <v>&lt;attr name="32_81_F_extent_postF_notch"&gt;1.22101464160848&lt;/attr&gt;</v>
      </c>
      <c r="AU132" s="10" t="str">
        <f t="shared" si="33"/>
        <v>&lt;attr name="32_81_F_extent_postF_notch"&gt;1.60007695256274&lt;/attr&gt;</v>
      </c>
      <c r="AV132" s="10" t="str">
        <f t="shared" si="33"/>
        <v>&lt;attr name="32_81_F_extent_postF_notch"&gt;1.00517629026176&lt;/attr&gt;</v>
      </c>
      <c r="AW132" s="10" t="str">
        <f t="shared" si="33"/>
        <v>&lt;attr name="32_81_F_extent_postF_notch"&gt;?&lt;/attr&gt;</v>
      </c>
      <c r="AX132" s="10" t="str">
        <f t="shared" si="33"/>
        <v>&lt;attr name="32_81_F_extent_postF_notch"&gt;?&lt;/attr&gt;</v>
      </c>
      <c r="AY132" s="10" t="str">
        <f t="shared" si="33"/>
        <v>&lt;attr name="32_81_F_extent_postF_notch"&gt;?&lt;/attr&gt;</v>
      </c>
    </row>
    <row r="133" spans="1:51">
      <c r="A133" s="10" t="s">
        <v>210</v>
      </c>
      <c r="B133" s="11" t="s">
        <v>34</v>
      </c>
      <c r="C133" s="11"/>
      <c r="D133" s="11"/>
      <c r="E133" s="11"/>
      <c r="F133" s="10" t="str">
        <f t="shared" si="2"/>
        <v>&lt;attr name="33_82_Max_facial_pro_length"&gt;1.4831395819655&lt;/attr&gt;</v>
      </c>
      <c r="G133" s="10" t="str">
        <f t="shared" ref="G133:AY133" si="34">CONCATENATE($A84,$B84,G84,$D84)</f>
        <v>&lt;attr name="33_82_Max_facial_pro_length"&gt;0.503064049061079&lt;/attr&gt;</v>
      </c>
      <c r="H133" s="10" t="str">
        <f t="shared" si="34"/>
        <v>&lt;attr name="33_82_Max_facial_pro_length"&gt;1.27918050468962&lt;/attr&gt;</v>
      </c>
      <c r="I133" s="10" t="str">
        <f t="shared" si="34"/>
        <v>&lt;attr name="33_82_Max_facial_pro_length"&gt;1.65514446390543&lt;/attr&gt;</v>
      </c>
      <c r="J133" s="10" t="str">
        <f t="shared" si="34"/>
        <v>&lt;attr name="33_82_Max_facial_pro_length"&gt;0.951924373471214&lt;/attr&gt;</v>
      </c>
      <c r="K133" s="10" t="str">
        <f t="shared" si="34"/>
        <v>&lt;attr name="33_82_Max_facial_pro_length"&gt;1.86546007878256&lt;/attr&gt;</v>
      </c>
      <c r="L133" s="10" t="str">
        <f t="shared" si="34"/>
        <v>&lt;attr name="33_82_Max_facial_pro_length"&gt;1.72643467623334&lt;/attr&gt;</v>
      </c>
      <c r="M133" s="10" t="str">
        <f t="shared" si="34"/>
        <v>&lt;attr name="33_82_Max_facial_pro_length"&gt;1.65514446390543&lt;/attr&gt;</v>
      </c>
      <c r="N133" s="10" t="str">
        <f t="shared" si="34"/>
        <v>&lt;attr name="33_82_Max_facial_pro_length"&gt;1.79652667684022&lt;/attr&gt;</v>
      </c>
      <c r="O133" s="10" t="str">
        <f t="shared" si="34"/>
        <v>&lt;attr name="33_82_Max_facial_pro_length"&gt;1.79652667684022&lt;/attr&gt;</v>
      </c>
      <c r="P133" s="10" t="str">
        <f t="shared" si="34"/>
        <v>&lt;attr name="33_82_Max_facial_pro_length"&gt;1.93327256259796&lt;/attr&gt;</v>
      </c>
      <c r="Q133" s="10" t="str">
        <f t="shared" si="34"/>
        <v>&lt;attr name="33_82_Max_facial_pro_length"&gt;1.43365653015845&lt;/attr&gt;</v>
      </c>
      <c r="R133" s="10" t="str">
        <f t="shared" si="34"/>
        <v>&lt;attr name="33_82_Max_facial_pro_length"&gt;?&lt;/attr&gt;</v>
      </c>
      <c r="S133" s="10" t="str">
        <f t="shared" si="34"/>
        <v>&lt;attr name="33_82_Max_facial_pro_length"&gt;0.865934195742847&lt;/attr&gt;</v>
      </c>
      <c r="T133" s="10" t="str">
        <f t="shared" si="34"/>
        <v>&lt;attr name="33_82_Max_facial_pro_length"&gt;0.10558477540259&lt;/attr&gt;</v>
      </c>
      <c r="U133" s="10" t="str">
        <f t="shared" si="34"/>
        <v>&lt;attr name="33_82_Max_facial_pro_length"&gt;1.35713372509116&lt;/attr&gt;</v>
      </c>
      <c r="V133" s="10" t="str">
        <f t="shared" si="34"/>
        <v>&lt;attr name="33_82_Max_facial_pro_length"&gt;0.5967843047509&lt;/attr&gt;</v>
      </c>
      <c r="W133" s="10" t="str">
        <f t="shared" si="34"/>
        <v>&lt;attr name="33_82_Max_facial_pro_length"&gt;0.951924373471214&lt;/attr&gt;</v>
      </c>
      <c r="X133" s="10" t="str">
        <f t="shared" si="34"/>
        <v>&lt;attr name="33_82_Max_facial_pro_length"&gt;1.03617725649996&lt;/attr&gt;</v>
      </c>
      <c r="Y133" s="10" t="str">
        <f t="shared" si="34"/>
        <v>&lt;attr name="33_82_Max_facial_pro_length"&gt;1.58261435982885&lt;/attr&gt;</v>
      </c>
      <c r="Z133" s="10" t="str">
        <f t="shared" si="34"/>
        <v>&lt;attr name="33_82_Max_facial_pro_length"&gt;1.35713372509116&lt;/attr&gt;</v>
      </c>
      <c r="AA133" s="10" t="str">
        <f t="shared" si="34"/>
        <v>&lt;attr name="33_82_Max_facial_pro_length"&gt;1.03617725649996&lt;/attr&gt;</v>
      </c>
      <c r="AB133" s="10" t="str">
        <f t="shared" si="34"/>
        <v>&lt;attr name="33_82_Max_facial_pro_length"&gt;0&lt;/attr&gt;</v>
      </c>
      <c r="AC133" s="10" t="str">
        <f t="shared" si="34"/>
        <v>&lt;attr name="33_82_Max_facial_pro_length"&gt;0.951924373471214&lt;/attr&gt;</v>
      </c>
      <c r="AD133" s="10" t="str">
        <f t="shared" si="34"/>
        <v>&lt;attr name="33_82_Max_facial_pro_length"&gt;1.27918050468962&lt;/attr&gt;</v>
      </c>
      <c r="AE133" s="10" t="str">
        <f t="shared" si="34"/>
        <v>&lt;attr name="33_82_Max_facial_pro_length"&gt;1.27918050468962&lt;/attr&gt;</v>
      </c>
      <c r="AF133" s="10" t="str">
        <f t="shared" si="34"/>
        <v>&lt;attr name="33_82_Max_facial_pro_length"&gt;0.309058098562373&lt;/attr&gt;</v>
      </c>
      <c r="AG133" s="10" t="str">
        <f t="shared" si="34"/>
        <v>&lt;attr name="33_82_Max_facial_pro_length"&gt;0.778133566123091&lt;/attr&gt;</v>
      </c>
      <c r="AH133" s="10" t="str">
        <f t="shared" si="34"/>
        <v>&lt;attr name="33_82_Max_facial_pro_length"&gt;1.27918050468962&lt;/attr&gt;</v>
      </c>
      <c r="AI133" s="10" t="str">
        <f t="shared" si="34"/>
        <v>&lt;attr name="33_82_Max_facial_pro_length"&gt;0.951924373471214&lt;/attr&gt;</v>
      </c>
      <c r="AJ133" s="10" t="str">
        <f t="shared" si="34"/>
        <v>&lt;attr name="33_82_Max_facial_pro_length"&gt;0.208562251022721&lt;/attr&gt;</v>
      </c>
      <c r="AK133" s="10" t="str">
        <f t="shared" si="34"/>
        <v>&lt;attr name="33_82_Max_facial_pro_length"&gt;0.865934195742847&lt;/attr&gt;</v>
      </c>
      <c r="AL133" s="10" t="str">
        <f t="shared" si="34"/>
        <v>&lt;attr name="33_82_Max_facial_pro_length"&gt;0.778133566123091&lt;/attr&gt;</v>
      </c>
      <c r="AM133" s="10" t="str">
        <f t="shared" si="34"/>
        <v>&lt;attr name="33_82_Max_facial_pro_length"&gt;1.72643467623334&lt;/attr&gt;</v>
      </c>
      <c r="AN133" s="10" t="str">
        <f t="shared" si="34"/>
        <v>&lt;attr name="33_82_Max_facial_pro_length"&gt;1.58261435982885&lt;/attr&gt;</v>
      </c>
      <c r="AO133" s="10" t="str">
        <f t="shared" si="34"/>
        <v>&lt;attr name="33_82_Max_facial_pro_length"&gt;1.65514446390543&lt;/attr&gt;</v>
      </c>
      <c r="AP133" s="10" t="str">
        <f t="shared" si="34"/>
        <v>&lt;attr name="33_82_Max_facial_pro_length"&gt;0.951924373471214&lt;/attr&gt;</v>
      </c>
      <c r="AQ133" s="10" t="str">
        <f t="shared" si="34"/>
        <v>&lt;attr name="33_82_Max_facial_pro_length"&gt;0.5967843047509&lt;/attr&gt;</v>
      </c>
      <c r="AR133" s="10" t="str">
        <f t="shared" si="34"/>
        <v>&lt;attr name="33_82_Max_facial_pro_length"&gt;1.19974237208927&lt;/attr&gt;</v>
      </c>
      <c r="AS133" s="10" t="str">
        <f t="shared" si="34"/>
        <v>&lt;attr name="33_82_Max_facial_pro_length"&gt;1.03617725649996&lt;/attr&gt;</v>
      </c>
      <c r="AT133" s="10" t="str">
        <f t="shared" si="34"/>
        <v>&lt;attr name="33_82_Max_facial_pro_length"&gt;0.951924373471214&lt;/attr&gt;</v>
      </c>
      <c r="AU133" s="10" t="str">
        <f t="shared" si="34"/>
        <v>&lt;attr name="33_82_Max_facial_pro_length"&gt;1.11876165546316&lt;/attr&gt;</v>
      </c>
      <c r="AV133" s="10" t="str">
        <f t="shared" si="34"/>
        <v>&lt;attr name="33_82_Max_facial_pro_length"&gt;?&lt;/attr&gt;</v>
      </c>
      <c r="AW133" s="10" t="str">
        <f t="shared" si="34"/>
        <v>&lt;attr name="33_82_Max_facial_pro_length"&gt;?&lt;/attr&gt;</v>
      </c>
      <c r="AX133" s="10" t="str">
        <f t="shared" si="34"/>
        <v>&lt;attr name="33_82_Max_facial_pro_length"&gt;?&lt;/attr&gt;</v>
      </c>
      <c r="AY133" s="10" t="str">
        <f t="shared" si="34"/>
        <v>&lt;attr name="33_82_Max_facial_pro_length"&gt;?&lt;/attr&gt;</v>
      </c>
    </row>
    <row r="134" spans="1:51">
      <c r="A134" s="10" t="s">
        <v>210</v>
      </c>
      <c r="B134" s="11" t="s">
        <v>35</v>
      </c>
      <c r="C134" s="11"/>
      <c r="D134" s="11"/>
      <c r="E134" s="11"/>
      <c r="F134" s="10" t="str">
        <f t="shared" si="2"/>
        <v>&lt;attr name="34_83_Max_pro_height"&gt;0&lt;/attr&gt;</v>
      </c>
      <c r="G134" s="10" t="str">
        <f t="shared" ref="G134:AY134" si="35">CONCATENATE($A85,$B85,G85,$D85)</f>
        <v>&lt;attr name="34_83_Max_pro_height"&gt;0.893568476102538&lt;/attr&gt;</v>
      </c>
      <c r="H134" s="10" t="str">
        <f t="shared" si="35"/>
        <v>&lt;attr name="34_83_Max_pro_height"&gt;1.5170964376137&lt;/attr&gt;</v>
      </c>
      <c r="I134" s="10" t="str">
        <f t="shared" si="35"/>
        <v>&lt;attr name="34_83_Max_pro_height"&gt;?&lt;/attr&gt;</v>
      </c>
      <c r="J134" s="10" t="str">
        <f t="shared" si="35"/>
        <v>&lt;attr name="34_83_Max_pro_height"&gt;1.0334562550141&lt;/attr&gt;</v>
      </c>
      <c r="K134" s="10" t="str">
        <f t="shared" si="35"/>
        <v>&lt;attr name="34_83_Max_pro_height"&gt;1.20650126612566&lt;/attr&gt;</v>
      </c>
      <c r="L134" s="10" t="str">
        <f t="shared" si="35"/>
        <v>&lt;attr name="34_83_Max_pro_height"&gt;1.22564168001084&lt;/attr&gt;</v>
      </c>
      <c r="M134" s="10" t="str">
        <f t="shared" si="35"/>
        <v>&lt;attr name="34_83_Max_pro_height"&gt;1.11496525088237&lt;/attr&gt;</v>
      </c>
      <c r="N134" s="10" t="str">
        <f t="shared" si="35"/>
        <v>&lt;attr name="34_83_Max_pro_height"&gt;0.695324574060072&lt;/attr&gt;</v>
      </c>
      <c r="O134" s="10" t="str">
        <f t="shared" si="35"/>
        <v>&lt;attr name="34_83_Max_pro_height"&gt;1.19293111711162&lt;/attr&gt;</v>
      </c>
      <c r="P134" s="10" t="str">
        <f t="shared" si="35"/>
        <v>&lt;attr name="34_83_Max_pro_height"&gt;1.21621698926555&lt;/attr&gt;</v>
      </c>
      <c r="Q134" s="10" t="str">
        <f t="shared" si="35"/>
        <v>&lt;attr name="34_83_Max_pro_height"&gt;1.43035334850241&lt;/attr&gt;</v>
      </c>
      <c r="R134" s="10" t="str">
        <f t="shared" si="35"/>
        <v>&lt;attr name="34_83_Max_pro_height"&gt;?&lt;/attr&gt;</v>
      </c>
      <c r="S134" s="10" t="str">
        <f t="shared" si="35"/>
        <v>&lt;attr name="34_83_Max_pro_height"&gt;0.905221397325727&lt;/attr&gt;</v>
      </c>
      <c r="T134" s="10" t="str">
        <f t="shared" si="35"/>
        <v>&lt;attr name="34_83_Max_pro_height"&gt;1.44065951494869&lt;/attr&gt;</v>
      </c>
      <c r="U134" s="10" t="str">
        <f t="shared" si="35"/>
        <v>&lt;attr name="34_83_Max_pro_height"&gt;0.311966551165504&lt;/attr&gt;</v>
      </c>
      <c r="V134" s="10" t="str">
        <f t="shared" si="35"/>
        <v>&lt;attr name="34_83_Max_pro_height"&gt;0.880307088680866&lt;/attr&gt;</v>
      </c>
      <c r="W134" s="10" t="str">
        <f t="shared" si="35"/>
        <v>&lt;attr name="34_83_Max_pro_height"&gt;0.641657090928675&lt;/attr&gt;</v>
      </c>
      <c r="X134" s="10" t="str">
        <f t="shared" si="35"/>
        <v>&lt;attr name="34_83_Max_pro_height"&gt;0.687070143059412&lt;/attr&gt;</v>
      </c>
      <c r="Y134" s="10" t="str">
        <f t="shared" si="35"/>
        <v>&lt;attr name="34_83_Max_pro_height"&gt;0.954308072866728&lt;/attr&gt;</v>
      </c>
      <c r="Z134" s="10" t="str">
        <f t="shared" si="35"/>
        <v>&lt;attr name="34_83_Max_pro_height"&gt;0.639840394862839&lt;/attr&gt;</v>
      </c>
      <c r="AA134" s="10" t="str">
        <f t="shared" si="35"/>
        <v>&lt;attr name="34_83_Max_pro_height"&gt;0.180705591926888&lt;/attr&gt;</v>
      </c>
      <c r="AB134" s="10" t="str">
        <f t="shared" si="35"/>
        <v>&lt;attr name="34_83_Max_pro_height"&gt;0.230954923699363&lt;/attr&gt;</v>
      </c>
      <c r="AC134" s="10" t="str">
        <f t="shared" si="35"/>
        <v>&lt;attr name="34_83_Max_pro_height"&gt;0.932892104266492&lt;/attr&gt;</v>
      </c>
      <c r="AD134" s="10" t="str">
        <f t="shared" si="35"/>
        <v>&lt;attr name="34_83_Max_pro_height"&gt;1.01882118742758&lt;/attr&gt;</v>
      </c>
      <c r="AE134" s="10" t="str">
        <f t="shared" si="35"/>
        <v>&lt;attr name="34_83_Max_pro_height"&gt;0.778854715048121&lt;/attr&gt;</v>
      </c>
      <c r="AF134" s="10" t="str">
        <f t="shared" si="35"/>
        <v>&lt;attr name="34_83_Max_pro_height"&gt;1.51664558683705&lt;/attr&gt;</v>
      </c>
      <c r="AG134" s="10" t="str">
        <f t="shared" si="35"/>
        <v>&lt;attr name="34_83_Max_pro_height"&gt;1.45487120607525&lt;/attr&gt;</v>
      </c>
      <c r="AH134" s="10" t="str">
        <f t="shared" si="35"/>
        <v>&lt;attr name="34_83_Max_pro_height"&gt;0.478434723786197&lt;/attr&gt;</v>
      </c>
      <c r="AI134" s="10" t="str">
        <f t="shared" si="35"/>
        <v>&lt;attr name="34_83_Max_pro_height"&gt;0.88835672306748&lt;/attr&gt;</v>
      </c>
      <c r="AJ134" s="10" t="str">
        <f t="shared" si="35"/>
        <v>&lt;attr name="34_83_Max_pro_height"&gt;0.542759714653535&lt;/attr&gt;</v>
      </c>
      <c r="AK134" s="10" t="str">
        <f t="shared" si="35"/>
        <v>&lt;attr name="34_83_Max_pro_height"&gt;1.16484037331338&lt;/attr&gt;</v>
      </c>
      <c r="AL134" s="10" t="str">
        <f t="shared" si="35"/>
        <v>&lt;attr name="34_83_Max_pro_height"&gt;0.54576060042424&lt;/attr&gt;</v>
      </c>
      <c r="AM134" s="10" t="str">
        <f t="shared" si="35"/>
        <v>&lt;attr name="34_83_Max_pro_height"&gt;1.19592604586061&lt;/attr&gt;</v>
      </c>
      <c r="AN134" s="10" t="str">
        <f t="shared" si="35"/>
        <v>&lt;attr name="34_83_Max_pro_height"&gt;0.583010637282677&lt;/attr&gt;</v>
      </c>
      <c r="AO134" s="10" t="str">
        <f t="shared" si="35"/>
        <v>&lt;attr name="34_83_Max_pro_height"&gt;0.787864395844638&lt;/attr&gt;</v>
      </c>
      <c r="AP134" s="10" t="str">
        <f t="shared" si="35"/>
        <v>&lt;attr name="34_83_Max_pro_height"&gt;0.792376150185905&lt;/attr&gt;</v>
      </c>
      <c r="AQ134" s="10" t="str">
        <f t="shared" si="35"/>
        <v>&lt;attr name="34_83_Max_pro_height"&gt;1.19340858206516&lt;/attr&gt;</v>
      </c>
      <c r="AR134" s="10" t="str">
        <f t="shared" si="35"/>
        <v>&lt;attr name="34_83_Max_pro_height"&gt;0.803854077036082&lt;/attr&gt;</v>
      </c>
      <c r="AS134" s="10" t="str">
        <f t="shared" si="35"/>
        <v>&lt;attr name="34_83_Max_pro_height"&gt;0.601002472405628&lt;/attr&gt;</v>
      </c>
      <c r="AT134" s="10" t="str">
        <f t="shared" si="35"/>
        <v>&lt;attr name="34_83_Max_pro_height"&gt;0.758771630372106&lt;/attr&gt;</v>
      </c>
      <c r="AU134" s="10" t="str">
        <f t="shared" si="35"/>
        <v>&lt;attr name="34_83_Max_pro_height"&gt;0.645403041528306&lt;/attr&gt;</v>
      </c>
      <c r="AV134" s="10" t="str">
        <f t="shared" si="35"/>
        <v>&lt;attr name="34_83_Max_pro_height"&gt;?&lt;/attr&gt;</v>
      </c>
      <c r="AW134" s="10" t="str">
        <f t="shared" si="35"/>
        <v>&lt;attr name="34_83_Max_pro_height"&gt;?&lt;/attr&gt;</v>
      </c>
      <c r="AX134" s="10" t="str">
        <f t="shared" si="35"/>
        <v>&lt;attr name="34_83_Max_pro_height"&gt;?&lt;/attr&gt;</v>
      </c>
      <c r="AY134" s="10" t="str">
        <f t="shared" si="35"/>
        <v>&lt;attr name="34_83_Max_pro_height"&gt;?&lt;/attr&gt;</v>
      </c>
    </row>
    <row r="135" spans="1:51">
      <c r="A135" s="10" t="s">
        <v>210</v>
      </c>
      <c r="B135" s="11" t="s">
        <v>36</v>
      </c>
      <c r="C135" s="11"/>
      <c r="D135" s="11"/>
      <c r="E135" s="11"/>
      <c r="F135" s="10" t="str">
        <f t="shared" si="2"/>
        <v>&lt;attr name="35_84_Narial_margin_height"&gt;2&lt;/attr&gt;</v>
      </c>
      <c r="G135" s="10" t="str">
        <f t="shared" ref="G135:AY135" si="36">CONCATENATE($A86,$B86,G86,$D86)</f>
        <v>&lt;attr name="35_84_Narial_margin_height"&gt;0&lt;/attr&gt;</v>
      </c>
      <c r="H135" s="10" t="str">
        <f t="shared" si="36"/>
        <v>&lt;attr name="35_84_Narial_margin_height"&gt;0.999232615434507&lt;/attr&gt;</v>
      </c>
      <c r="I135" s="10" t="str">
        <f t="shared" si="36"/>
        <v>&lt;attr name="35_84_Narial_margin_height"&gt;?&lt;/attr&gt;</v>
      </c>
      <c r="J135" s="10" t="str">
        <f t="shared" si="36"/>
        <v>&lt;attr name="35_84_Narial_margin_height"&gt;1.47793883147756&lt;/attr&gt;</v>
      </c>
      <c r="K135" s="10" t="str">
        <f t="shared" si="36"/>
        <v>&lt;attr name="35_84_Narial_margin_height"&gt;1.04377425198784&lt;/attr&gt;</v>
      </c>
      <c r="L135" s="10" t="str">
        <f t="shared" si="36"/>
        <v>&lt;attr name="35_84_Narial_margin_height"&gt;1.44383829427469&lt;/attr&gt;</v>
      </c>
      <c r="M135" s="10" t="str">
        <f t="shared" si="36"/>
        <v>&lt;attr name="35_84_Narial_margin_height"&gt;0.208561281297122&lt;/attr&gt;</v>
      </c>
      <c r="N135" s="10" t="str">
        <f t="shared" si="36"/>
        <v>&lt;attr name="35_84_Narial_margin_height"&gt;1.11743600128833&lt;/attr&gt;</v>
      </c>
      <c r="O135" s="10" t="str">
        <f t="shared" si="36"/>
        <v>&lt;attr name="35_84_Narial_margin_height"&gt;1.08738464740102&lt;/attr&gt;</v>
      </c>
      <c r="P135" s="10" t="str">
        <f t="shared" si="36"/>
        <v>&lt;attr name="35_84_Narial_margin_height"&gt;1.08754038408658&lt;/attr&gt;</v>
      </c>
      <c r="Q135" s="10" t="str">
        <f t="shared" si="36"/>
        <v>&lt;attr name="35_84_Narial_margin_height"&gt;0.955908839652997&lt;/attr&gt;</v>
      </c>
      <c r="R135" s="10" t="str">
        <f t="shared" si="36"/>
        <v>&lt;attr name="35_84_Narial_margin_height"&gt;1.48388864009448&lt;/attr&gt;</v>
      </c>
      <c r="S135" s="10" t="str">
        <f t="shared" si="36"/>
        <v>&lt;attr name="35_84_Narial_margin_height"&gt;1.64930861338129&lt;/attr&gt;</v>
      </c>
      <c r="T135" s="10" t="str">
        <f t="shared" si="36"/>
        <v>&lt;attr name="35_84_Narial_margin_height"&gt;0.882349881588056&lt;/attr&gt;</v>
      </c>
      <c r="U135" s="10" t="str">
        <f t="shared" si="36"/>
        <v>&lt;attr name="35_84_Narial_margin_height"&gt;1.74781716054561&lt;/attr&gt;</v>
      </c>
      <c r="V135" s="10" t="str">
        <f t="shared" si="36"/>
        <v>&lt;attr name="35_84_Narial_margin_height"&gt;1.75930864767111&lt;/attr&gt;</v>
      </c>
      <c r="W135" s="10" t="str">
        <f t="shared" si="36"/>
        <v>&lt;attr name="35_84_Narial_margin_height"&gt;1.23407162570941&lt;/attr&gt;</v>
      </c>
      <c r="X135" s="10" t="str">
        <f t="shared" si="36"/>
        <v>&lt;attr name="35_84_Narial_margin_height"&gt;1.37393422785505&lt;/attr&gt;</v>
      </c>
      <c r="Y135" s="10" t="str">
        <f t="shared" si="36"/>
        <v>&lt;attr name="35_84_Narial_margin_height"&gt;0.90458082381574&lt;/attr&gt;</v>
      </c>
      <c r="Z135" s="10" t="str">
        <f t="shared" si="36"/>
        <v>&lt;attr name="35_84_Narial_margin_height"&gt;1.60333396493746&lt;/attr&gt;</v>
      </c>
      <c r="AA135" s="10" t="str">
        <f t="shared" si="36"/>
        <v>&lt;attr name="35_84_Narial_margin_height"&gt;1.82080373824856&lt;/attr&gt;</v>
      </c>
      <c r="AB135" s="10" t="str">
        <f t="shared" si="36"/>
        <v>&lt;attr name="35_84_Narial_margin_height"&gt;1.90001741737987&lt;/attr&gt;</v>
      </c>
      <c r="AC135" s="10" t="str">
        <f t="shared" si="36"/>
        <v>&lt;attr name="35_84_Narial_margin_height"&gt;1.61451970986385&lt;/attr&gt;</v>
      </c>
      <c r="AD135" s="10" t="str">
        <f t="shared" si="36"/>
        <v>&lt;attr name="35_84_Narial_margin_height"&gt;1.66620810252341&lt;/attr&gt;</v>
      </c>
      <c r="AE135" s="10" t="str">
        <f t="shared" si="36"/>
        <v>&lt;attr name="35_84_Narial_margin_height"&gt;1.31587136868133&lt;/attr&gt;</v>
      </c>
      <c r="AF135" s="10" t="str">
        <f t="shared" si="36"/>
        <v>&lt;attr name="35_84_Narial_margin_height"&gt;1.06469394244121&lt;/attr&gt;</v>
      </c>
      <c r="AG135" s="10" t="str">
        <f t="shared" si="36"/>
        <v>&lt;attr name="35_84_Narial_margin_height"&gt;1.35018455242227&lt;/attr&gt;</v>
      </c>
      <c r="AH135" s="10" t="str">
        <f t="shared" si="36"/>
        <v>&lt;attr name="35_84_Narial_margin_height"&gt;1.41046116704232&lt;/attr&gt;</v>
      </c>
      <c r="AI135" s="10" t="str">
        <f t="shared" si="36"/>
        <v>&lt;attr name="35_84_Narial_margin_height"&gt;1.62841370467947&lt;/attr&gt;</v>
      </c>
      <c r="AJ135" s="10" t="str">
        <f t="shared" si="36"/>
        <v>&lt;attr name="35_84_Narial_margin_height"&gt;1.41114498490155&lt;/attr&gt;</v>
      </c>
      <c r="AK135" s="10" t="str">
        <f t="shared" si="36"/>
        <v>&lt;attr name="35_84_Narial_margin_height"&gt;1.37685627002766&lt;/attr&gt;</v>
      </c>
      <c r="AL135" s="10" t="str">
        <f t="shared" si="36"/>
        <v>&lt;attr name="35_84_Narial_margin_height"&gt;1.33293509759809&lt;/attr&gt;</v>
      </c>
      <c r="AM135" s="10" t="str">
        <f t="shared" si="36"/>
        <v>&lt;attr name="35_84_Narial_margin_height"&gt;1.07573099388066&lt;/attr&gt;</v>
      </c>
      <c r="AN135" s="10" t="str">
        <f t="shared" si="36"/>
        <v>&lt;attr name="35_84_Narial_margin_height"&gt;0.999467242782276&lt;/attr&gt;</v>
      </c>
      <c r="AO135" s="10" t="str">
        <f t="shared" si="36"/>
        <v>&lt;attr name="35_84_Narial_margin_height"&gt;0.807462946953885&lt;/attr&gt;</v>
      </c>
      <c r="AP135" s="10" t="str">
        <f t="shared" si="36"/>
        <v>&lt;attr name="35_84_Narial_margin_height"&gt;1.36329413207985&lt;/attr&gt;</v>
      </c>
      <c r="AQ135" s="10" t="str">
        <f t="shared" si="36"/>
        <v>&lt;attr name="35_84_Narial_margin_height"&gt;0.746603785507703&lt;/attr&gt;</v>
      </c>
      <c r="AR135" s="10" t="str">
        <f t="shared" si="36"/>
        <v>&lt;attr name="35_84_Narial_margin_height"&gt;1.55788739621066&lt;/attr&gt;</v>
      </c>
      <c r="AS135" s="10" t="str">
        <f t="shared" si="36"/>
        <v>&lt;attr name="35_84_Narial_margin_height"&gt;1.4016227704516&lt;/attr&gt;</v>
      </c>
      <c r="AT135" s="10" t="str">
        <f t="shared" si="36"/>
        <v>&lt;attr name="35_84_Narial_margin_height"&gt;1.31281326669546&lt;/attr&gt;</v>
      </c>
      <c r="AU135" s="10" t="str">
        <f t="shared" si="36"/>
        <v>&lt;attr name="35_84_Narial_margin_height"&gt;1.4539075314006&lt;/attr&gt;</v>
      </c>
      <c r="AV135" s="10" t="str">
        <f t="shared" si="36"/>
        <v>&lt;attr name="35_84_Narial_margin_height"&gt;?&lt;/attr&gt;</v>
      </c>
      <c r="AW135" s="10" t="str">
        <f t="shared" si="36"/>
        <v>&lt;attr name="35_84_Narial_margin_height"&gt;?&lt;/attr&gt;</v>
      </c>
      <c r="AX135" s="10" t="str">
        <f t="shared" si="36"/>
        <v>&lt;attr name="35_84_Narial_margin_height"&gt;?&lt;/attr&gt;</v>
      </c>
      <c r="AY135" s="10" t="str">
        <f t="shared" si="36"/>
        <v>&lt;attr name="35_84_Narial_margin_height"&gt;?&lt;/attr&gt;</v>
      </c>
    </row>
    <row r="136" spans="1:51">
      <c r="A136" s="10" t="s">
        <v>210</v>
      </c>
      <c r="B136" s="11" t="s">
        <v>37</v>
      </c>
      <c r="C136" s="11"/>
      <c r="D136" s="11"/>
      <c r="E136" s="11"/>
      <c r="F136" s="10" t="str">
        <f t="shared" si="2"/>
        <v>&lt;attr name="36_86_No._maxillary_teeth"&gt;2&lt;/attr&gt;</v>
      </c>
      <c r="G136" s="10" t="str">
        <f t="shared" ref="G136:AY136" si="37">CONCATENATE($A87,$B87,G87,$D87)</f>
        <v>&lt;attr name="36_86_No._maxillary_teeth"&gt;0.996755705800575&lt;/attr&gt;</v>
      </c>
      <c r="H136" s="10" t="str">
        <f t="shared" si="37"/>
        <v>&lt;attr name="36_86_No._maxillary_teeth"&gt;0.882875719978921&lt;/attr&gt;</v>
      </c>
      <c r="I136" s="10" t="str">
        <f t="shared" si="37"/>
        <v>&lt;attr name="36_86_No._maxillary_teeth"&gt;1.30203849078847&lt;/attr&gt;</v>
      </c>
      <c r="J136" s="10" t="str">
        <f t="shared" si="37"/>
        <v>&lt;attr name="36_86_No._maxillary_teeth"&gt;1.30203849078847&lt;/attr&gt;</v>
      </c>
      <c r="K136" s="10" t="str">
        <f t="shared" si="37"/>
        <v>&lt;attr name="36_86_No._maxillary_teeth"&gt;0&lt;/attr&gt;</v>
      </c>
      <c r="L136" s="10" t="str">
        <f t="shared" si="37"/>
        <v>&lt;attr name="36_86_No._maxillary_teeth"&gt;0.179034880541469&lt;/attr&gt;</v>
      </c>
      <c r="M136" s="10" t="str">
        <f t="shared" si="37"/>
        <v>&lt;attr name="36_86_No._maxillary_teeth"&gt;0.179034880541469&lt;/attr&gt;</v>
      </c>
      <c r="N136" s="10" t="str">
        <f t="shared" si="37"/>
        <v>&lt;attr name="36_86_No._maxillary_teeth"&gt;0.179034880541469&lt;/attr&gt;</v>
      </c>
      <c r="O136" s="10" t="str">
        <f t="shared" si="37"/>
        <v>&lt;attr name="36_86_No._maxillary_teeth"&gt;0.342480920797281&lt;/attr&gt;</v>
      </c>
      <c r="P136" s="10" t="str">
        <f t="shared" si="37"/>
        <v>&lt;attr name="36_86_No._maxillary_teeth"&gt;0&lt;/attr&gt;</v>
      </c>
      <c r="Q136" s="10" t="str">
        <f t="shared" si="37"/>
        <v>&lt;attr name="36_86_No._maxillary_teeth"&gt;0.179034880541469&lt;/attr&gt;</v>
      </c>
      <c r="R136" s="10" t="str">
        <f t="shared" si="37"/>
        <v>&lt;attr name="36_86_No._maxillary_teeth"&gt;0&lt;/attr&gt;</v>
      </c>
      <c r="S136" s="10" t="str">
        <f t="shared" si="37"/>
        <v>&lt;attr name="36_86_No._maxillary_teeth"&gt;1.56457353907763&lt;/attr&gt;</v>
      </c>
      <c r="T136" s="10" t="str">
        <f t="shared" si="37"/>
        <v>&lt;attr name="36_86_No._maxillary_teeth"&gt;1.30203849078847&lt;/attr&gt;</v>
      </c>
      <c r="U136" s="10" t="str">
        <f t="shared" si="37"/>
        <v>&lt;attr name="36_86_No._maxillary_teeth"&gt;1.48107337132992&lt;/attr&gt;</v>
      </c>
      <c r="V136" s="10" t="str">
        <f t="shared" si="37"/>
        <v>&lt;attr name="36_86_No._maxillary_teeth"&gt;1.56457353907763&lt;/attr&gt;</v>
      </c>
      <c r="W136" s="10" t="str">
        <f t="shared" si="37"/>
        <v>&lt;attr name="36_86_No._maxillary_teeth"&gt;1.39368810504379&lt;/attr&gt;</v>
      </c>
      <c r="X136" s="10" t="str">
        <f t="shared" si="37"/>
        <v>&lt;attr name="36_86_No._maxillary_teeth"&gt;1.48107337132992&lt;/attr&gt;</v>
      </c>
      <c r="Y136" s="10" t="str">
        <f t="shared" si="37"/>
        <v>&lt;attr name="36_86_No._maxillary_teeth"&gt;1.10412461240409&lt;/attr&gt;</v>
      </c>
      <c r="Z136" s="10" t="str">
        <f t="shared" si="37"/>
        <v>&lt;attr name="36_86_No._maxillary_teeth"&gt;0.996755705800575&lt;/attr&gt;</v>
      </c>
      <c r="AA136" s="10" t="str">
        <f t="shared" si="37"/>
        <v>&lt;attr name="36_86_No._maxillary_teeth"&gt;1.64451941158573&lt;/attr&gt;</v>
      </c>
      <c r="AB136" s="10" t="str">
        <f t="shared" si="37"/>
        <v>&lt;attr name="36_86_No._maxillary_teeth"&gt;0.996755705800575&lt;/attr&gt;</v>
      </c>
      <c r="AC136" s="10" t="str">
        <f t="shared" si="37"/>
        <v>&lt;attr name="36_86_No._maxillary_teeth"&gt;0.882875719978921&lt;/attr&gt;</v>
      </c>
      <c r="AD136" s="10" t="str">
        <f t="shared" si="37"/>
        <v>&lt;attr name="36_86_No._maxillary_teeth"&gt;1.30203849078847&lt;/attr&gt;</v>
      </c>
      <c r="AE136" s="10" t="str">
        <f t="shared" si="37"/>
        <v>&lt;attr name="36_86_No._maxillary_teeth"&gt;1.20568688540794&lt;/attr&gt;</v>
      </c>
      <c r="AF136" s="10" t="str">
        <f t="shared" si="37"/>
        <v>&lt;attr name="36_86_No._maxillary_teeth"&gt;1.10412461240409&lt;/attr&gt;</v>
      </c>
      <c r="AG136" s="10" t="str">
        <f t="shared" si="37"/>
        <v>&lt;attr name="36_86_No._maxillary_teeth"&gt;1.56457353907763&lt;/attr&gt;</v>
      </c>
      <c r="AH136" s="10" t="str">
        <f t="shared" si="37"/>
        <v>&lt;attr name="36_86_No._maxillary_teeth"&gt;1.30203849078847&lt;/attr&gt;</v>
      </c>
      <c r="AI136" s="10" t="str">
        <f t="shared" si="37"/>
        <v>&lt;attr name="36_86_No._maxillary_teeth"&gt;1.10412461240409&lt;/attr&gt;</v>
      </c>
      <c r="AJ136" s="10" t="str">
        <f t="shared" si="37"/>
        <v>&lt;attr name="36_86_No._maxillary_teeth"&gt;1.39368810504379&lt;/attr&gt;</v>
      </c>
      <c r="AK136" s="10" t="str">
        <f t="shared" si="37"/>
        <v>&lt;attr name="36_86_No._maxillary_teeth"&gt;1.10412461240409&lt;/attr&gt;</v>
      </c>
      <c r="AL136" s="10" t="str">
        <f t="shared" si="37"/>
        <v>&lt;attr name="36_86_No._maxillary_teeth"&gt;1.10412461240409&lt;/attr&gt;</v>
      </c>
      <c r="AM136" s="10" t="str">
        <f t="shared" si="37"/>
        <v>&lt;attr name="36_86_No._maxillary_teeth"&gt;1.39368810504379&lt;/attr&gt;</v>
      </c>
      <c r="AN136" s="10" t="str">
        <f t="shared" si="37"/>
        <v>&lt;attr name="36_86_No._maxillary_teeth"&gt;1.48107337132992&lt;/attr&gt;</v>
      </c>
      <c r="AO136" s="10" t="str">
        <f t="shared" si="37"/>
        <v>&lt;attr name="36_86_No._maxillary_teeth"&gt;0.632044413436965&lt;/attr&gt;</v>
      </c>
      <c r="AP136" s="10" t="str">
        <f t="shared" si="37"/>
        <v>&lt;attr name="36_86_No._maxillary_teeth"&gt;0.761643691606827&lt;/attr&gt;</v>
      </c>
      <c r="AQ136" s="10" t="str">
        <f t="shared" si="37"/>
        <v>&lt;attr name="36_86_No._maxillary_teeth"&gt;0.492836702687174&lt;/attr&gt;</v>
      </c>
      <c r="AR136" s="10" t="str">
        <f t="shared" si="37"/>
        <v>&lt;attr name="36_86_No._maxillary_teeth"&gt;0.179034880541469&lt;/attr&gt;</v>
      </c>
      <c r="AS136" s="10" t="str">
        <f t="shared" si="37"/>
        <v>&lt;attr name="36_86_No._maxillary_teeth"&gt;0.882875719978921&lt;/attr&gt;</v>
      </c>
      <c r="AT136" s="10" t="str">
        <f t="shared" si="37"/>
        <v>&lt;attr name="36_86_No._maxillary_teeth"&gt;0.492836702687174&lt;/attr&gt;</v>
      </c>
      <c r="AU136" s="10" t="str">
        <f t="shared" si="37"/>
        <v>&lt;attr name="36_86_No._maxillary_teeth"&gt;0.882875719978921&lt;/attr&gt;</v>
      </c>
      <c r="AV136" s="10" t="str">
        <f t="shared" si="37"/>
        <v>&lt;attr name="36_86_No._maxillary_teeth"&gt;?&lt;/attr&gt;</v>
      </c>
      <c r="AW136" s="10" t="str">
        <f t="shared" si="37"/>
        <v>&lt;attr name="36_86_No._maxillary_teeth"&gt;?&lt;/attr&gt;</v>
      </c>
      <c r="AX136" s="10" t="str">
        <f t="shared" si="37"/>
        <v>&lt;attr name="36_86_No._maxillary_teeth"&gt;1.30203849078847&lt;/attr&gt;</v>
      </c>
      <c r="AY136" s="10" t="str">
        <f t="shared" si="37"/>
        <v>&lt;attr name="36_86_No._maxillary_teeth"&gt;?&lt;/attr&gt;</v>
      </c>
    </row>
    <row r="137" spans="1:51">
      <c r="A137" s="10" t="s">
        <v>210</v>
      </c>
      <c r="B137" s="11" t="s">
        <v>38</v>
      </c>
      <c r="C137" s="11"/>
      <c r="D137" s="11"/>
      <c r="E137" s="11"/>
      <c r="F137" s="10" t="str">
        <f t="shared" si="2"/>
        <v>&lt;attr name="37_87_Max_tooth_row_length"&gt;1.96388162388019&lt;/attr&gt;</v>
      </c>
      <c r="G137" s="10" t="str">
        <f t="shared" ref="G137:AY137" si="38">CONCATENATE($A88,$B88,G88,$D88)</f>
        <v>&lt;attr name="37_87_Max_tooth_row_length"&gt;1.42200598082619&lt;/attr&gt;</v>
      </c>
      <c r="H137" s="10" t="str">
        <f t="shared" si="38"/>
        <v>&lt;attr name="37_87_Max_tooth_row_length"&gt;1.82007959193485&lt;/attr&gt;</v>
      </c>
      <c r="I137" s="10" t="str">
        <f t="shared" si="38"/>
        <v>&lt;attr name="37_87_Max_tooth_row_length"&gt;1.66001070138829&lt;/attr&gt;</v>
      </c>
      <c r="J137" s="10" t="str">
        <f t="shared" si="38"/>
        <v>&lt;attr name="37_87_Max_tooth_row_length"&gt;1.51204658173245&lt;/attr&gt;</v>
      </c>
      <c r="K137" s="10" t="str">
        <f t="shared" si="38"/>
        <v>&lt;attr name="37_87_Max_tooth_row_length"&gt;0.129031389289052&lt;/attr&gt;</v>
      </c>
      <c r="L137" s="10" t="str">
        <f t="shared" si="38"/>
        <v>&lt;attr name="37_87_Max_tooth_row_length"&gt;0.925818976300073&lt;/attr&gt;</v>
      </c>
      <c r="M137" s="10" t="str">
        <f t="shared" si="38"/>
        <v>&lt;attr name="37_87_Max_tooth_row_length"&gt;1.18292885811785&lt;/attr&gt;</v>
      </c>
      <c r="N137" s="10" t="str">
        <f t="shared" si="38"/>
        <v>&lt;attr name="37_87_Max_tooth_row_length"&gt;0.775671046410407&lt;/attr&gt;</v>
      </c>
      <c r="O137" s="10" t="str">
        <f t="shared" si="38"/>
        <v>&lt;attr name="37_87_Max_tooth_row_length"&gt;1.01910312136895&lt;/attr&gt;</v>
      </c>
      <c r="P137" s="10" t="str">
        <f t="shared" si="38"/>
        <v>&lt;attr name="37_87_Max_tooth_row_length"&gt;0.620151512372899&lt;/attr&gt;</v>
      </c>
      <c r="Q137" s="10" t="str">
        <f t="shared" si="38"/>
        <v>&lt;attr name="37_87_Max_tooth_row_length"&gt;1.02318339963138&lt;/attr&gt;</v>
      </c>
      <c r="R137" s="10" t="str">
        <f t="shared" si="38"/>
        <v>&lt;attr name="37_87_Max_tooth_row_length"&gt;?&lt;/attr&gt;</v>
      </c>
      <c r="S137" s="10" t="str">
        <f t="shared" si="38"/>
        <v>&lt;attr name="37_87_Max_tooth_row_length"&gt;1.67135863048941&lt;/attr&gt;</v>
      </c>
      <c r="T137" s="10" t="str">
        <f t="shared" si="38"/>
        <v>&lt;attr name="37_87_Max_tooth_row_length"&gt;1.46317702497171&lt;/attr&gt;</v>
      </c>
      <c r="U137" s="10" t="str">
        <f t="shared" si="38"/>
        <v>&lt;attr name="37_87_Max_tooth_row_length"&gt;1.85506987759859&lt;/attr&gt;</v>
      </c>
      <c r="V137" s="10" t="str">
        <f t="shared" si="38"/>
        <v>&lt;attr name="37_87_Max_tooth_row_length"&gt;1.58017410047689&lt;/attr&gt;</v>
      </c>
      <c r="W137" s="10" t="str">
        <f t="shared" si="38"/>
        <v>&lt;attr name="37_87_Max_tooth_row_length"&gt;1.50376028774491&lt;/attr&gt;</v>
      </c>
      <c r="X137" s="10" t="str">
        <f t="shared" si="38"/>
        <v>&lt;attr name="37_87_Max_tooth_row_length"&gt;1.77283024633002&lt;/attr&gt;</v>
      </c>
      <c r="Y137" s="10" t="str">
        <f t="shared" si="38"/>
        <v>&lt;attr name="37_87_Max_tooth_row_length"&gt;1.60043472891042&lt;/attr&gt;</v>
      </c>
      <c r="Z137" s="10" t="str">
        <f t="shared" si="38"/>
        <v>&lt;attr name="37_87_Max_tooth_row_length"&gt;1.34542885566918&lt;/attr&gt;</v>
      </c>
      <c r="AA137" s="10" t="str">
        <f t="shared" si="38"/>
        <v>&lt;attr name="37_87_Max_tooth_row_length"&gt;1.78228162019525&lt;/attr&gt;</v>
      </c>
      <c r="AB137" s="10" t="str">
        <f t="shared" si="38"/>
        <v>&lt;attr name="37_87_Max_tooth_row_length"&gt;1.46095847356387&lt;/attr&gt;</v>
      </c>
      <c r="AC137" s="10" t="str">
        <f t="shared" si="38"/>
        <v>&lt;attr name="37_87_Max_tooth_row_length"&gt;1.41840971416243&lt;/attr&gt;</v>
      </c>
      <c r="AD137" s="10" t="str">
        <f t="shared" si="38"/>
        <v>&lt;attr name="37_87_Max_tooth_row_length"&gt;1.73664154147706&lt;/attr&gt;</v>
      </c>
      <c r="AE137" s="10" t="str">
        <f t="shared" si="38"/>
        <v>&lt;attr name="37_87_Max_tooth_row_length"&gt;1.42565086334245&lt;/attr&gt;</v>
      </c>
      <c r="AF137" s="10" t="str">
        <f t="shared" si="38"/>
        <v>&lt;attr name="37_87_Max_tooth_row_length"&gt;1.36133304316579&lt;/attr&gt;</v>
      </c>
      <c r="AG137" s="10" t="str">
        <f t="shared" si="38"/>
        <v>&lt;attr name="37_87_Max_tooth_row_length"&gt;1.49500708555215&lt;/attr&gt;</v>
      </c>
      <c r="AH137" s="10" t="str">
        <f t="shared" si="38"/>
        <v>&lt;attr name="37_87_Max_tooth_row_length"&gt;1.67295002521562&lt;/attr&gt;</v>
      </c>
      <c r="AI137" s="10" t="str">
        <f t="shared" si="38"/>
        <v>&lt;attr name="37_87_Max_tooth_row_length"&gt;1.47639985365491&lt;/attr&gt;</v>
      </c>
      <c r="AJ137" s="10" t="str">
        <f t="shared" si="38"/>
        <v>&lt;attr name="37_87_Max_tooth_row_length"&gt;1.64191934971651&lt;/attr&gt;</v>
      </c>
      <c r="AK137" s="10" t="str">
        <f t="shared" si="38"/>
        <v>&lt;attr name="37_87_Max_tooth_row_length"&gt;1.52351661241141&lt;/attr&gt;</v>
      </c>
      <c r="AL137" s="10" t="str">
        <f t="shared" si="38"/>
        <v>&lt;attr name="37_87_Max_tooth_row_length"&gt;1.35799246538921&lt;/attr&gt;</v>
      </c>
      <c r="AM137" s="10" t="str">
        <f t="shared" si="38"/>
        <v>&lt;attr name="37_87_Max_tooth_row_length"&gt;2&lt;/attr&gt;</v>
      </c>
      <c r="AN137" s="10" t="str">
        <f t="shared" si="38"/>
        <v>&lt;attr name="37_87_Max_tooth_row_length"&gt;1.81773303807964&lt;/attr&gt;</v>
      </c>
      <c r="AO137" s="10" t="str">
        <f t="shared" si="38"/>
        <v>&lt;attr name="37_87_Max_tooth_row_length"&gt;0.999999986525348&lt;/attr&gt;</v>
      </c>
      <c r="AP137" s="10" t="str">
        <f t="shared" si="38"/>
        <v>&lt;attr name="37_87_Max_tooth_row_length"&gt;1.23914868046298&lt;/attr&gt;</v>
      </c>
      <c r="AQ137" s="10" t="str">
        <f t="shared" si="38"/>
        <v>&lt;attr name="37_87_Max_tooth_row_length"&gt;1.15614086036355&lt;/attr&gt;</v>
      </c>
      <c r="AR137" s="10" t="str">
        <f t="shared" si="38"/>
        <v>&lt;attr name="37_87_Max_tooth_row_length"&gt;0.829132288272039&lt;/attr&gt;</v>
      </c>
      <c r="AS137" s="10" t="str">
        <f t="shared" si="38"/>
        <v>&lt;attr name="37_87_Max_tooth_row_length"&gt;1.30625816092033&lt;/attr&gt;</v>
      </c>
      <c r="AT137" s="10" t="str">
        <f t="shared" si="38"/>
        <v>&lt;attr name="37_87_Max_tooth_row_length"&gt;1.05197295763999&lt;/attr&gt;</v>
      </c>
      <c r="AU137" s="10" t="str">
        <f t="shared" si="38"/>
        <v>&lt;attr name="37_87_Max_tooth_row_length"&gt;0&lt;/attr&gt;</v>
      </c>
      <c r="AV137" s="10" t="str">
        <f t="shared" si="38"/>
        <v>&lt;attr name="37_87_Max_tooth_row_length"&gt;?&lt;/attr&gt;</v>
      </c>
      <c r="AW137" s="10" t="str">
        <f t="shared" si="38"/>
        <v>&lt;attr name="37_87_Max_tooth_row_length"&gt;?&lt;/attr&gt;</v>
      </c>
      <c r="AX137" s="10" t="str">
        <f t="shared" si="38"/>
        <v>&lt;attr name="37_87_Max_tooth_row_length"&gt;?&lt;/attr&gt;</v>
      </c>
      <c r="AY137" s="10" t="str">
        <f t="shared" si="38"/>
        <v>&lt;attr name="37_87_Max_tooth_row_length"&gt;?&lt;/attr&gt;</v>
      </c>
    </row>
    <row r="138" spans="1:51">
      <c r="A138" s="10" t="s">
        <v>210</v>
      </c>
      <c r="B138" s="13" t="s">
        <v>39</v>
      </c>
      <c r="C138" s="13"/>
      <c r="D138" s="13"/>
      <c r="E138" s="13"/>
      <c r="F138" s="10" t="str">
        <f t="shared" si="2"/>
        <v>&lt;attr name="38_88_Max_No_enlarged_teeth"&gt;0&lt;/attr&gt;</v>
      </c>
      <c r="G138" s="10" t="str">
        <f t="shared" ref="G138:AY138" si="39">CONCATENATE($A89,$B89,G89,$D89)</f>
        <v>&lt;attr name="38_88_Max_No_enlarged_teeth"&gt;1.72270623229357&lt;/attr&gt;</v>
      </c>
      <c r="H138" s="10" t="str">
        <f t="shared" si="39"/>
        <v>&lt;attr name="38_88_Max_No_enlarged_teeth"&gt;0&lt;/attr&gt;</v>
      </c>
      <c r="I138" s="10" t="str">
        <f t="shared" si="39"/>
        <v>&lt;attr name="38_88_Max_No_enlarged_teeth"&gt;0&lt;/attr&gt;</v>
      </c>
      <c r="J138" s="10" t="str">
        <f t="shared" si="39"/>
        <v>&lt;attr name="38_88_Max_No_enlarged_teeth"&gt;0&lt;/attr&gt;</v>
      </c>
      <c r="K138" s="10" t="str">
        <f t="shared" si="39"/>
        <v>&lt;attr name="38_88_Max_No_enlarged_teeth"&gt;1.72270623229357&lt;/attr&gt;</v>
      </c>
      <c r="L138" s="10" t="str">
        <f t="shared" si="39"/>
        <v>&lt;attr name="38_88_Max_No_enlarged_teeth"&gt;0.861353116146786&lt;/attr&gt;</v>
      </c>
      <c r="M138" s="10" t="str">
        <f t="shared" si="39"/>
        <v>&lt;attr name="38_88_Max_No_enlarged_teeth"&gt;0.861353116146786&lt;/attr&gt;</v>
      </c>
      <c r="N138" s="10" t="str">
        <f t="shared" si="39"/>
        <v>&lt;attr name="38_88_Max_No_enlarged_teeth"&gt;1.36521238897196&lt;/attr&gt;</v>
      </c>
      <c r="O138" s="10" t="str">
        <f t="shared" si="39"/>
        <v>&lt;attr name="38_88_Max_No_enlarged_teeth"&gt;1.72270623229357&lt;/attr&gt;</v>
      </c>
      <c r="P138" s="10" t="str">
        <f t="shared" si="39"/>
        <v>&lt;attr name="38_88_Max_No_enlarged_teeth"&gt;1.72270623229357&lt;/attr&gt;</v>
      </c>
      <c r="Q138" s="10" t="str">
        <f t="shared" si="39"/>
        <v>&lt;attr name="38_88_Max_No_enlarged_teeth"&gt;1.36521238897196&lt;/attr&gt;</v>
      </c>
      <c r="R138" s="10" t="str">
        <f t="shared" si="39"/>
        <v>&lt;attr name="38_88_Max_No_enlarged_teeth"&gt;1.72270623229357&lt;/attr&gt;</v>
      </c>
      <c r="S138" s="10" t="str">
        <f t="shared" si="39"/>
        <v>&lt;attr name="38_88_Max_No_enlarged_teeth"&gt;0&lt;/attr&gt;</v>
      </c>
      <c r="T138" s="10" t="str">
        <f t="shared" si="39"/>
        <v>&lt;attr name="38_88_Max_No_enlarged_teeth"&gt;0&lt;/attr&gt;</v>
      </c>
      <c r="U138" s="10" t="str">
        <f t="shared" si="39"/>
        <v>&lt;attr name="38_88_Max_No_enlarged_teeth"&gt;0&lt;/attr&gt;</v>
      </c>
      <c r="V138" s="10" t="str">
        <f t="shared" si="39"/>
        <v>&lt;attr name="38_88_Max_No_enlarged_teeth"&gt;0&lt;/attr&gt;</v>
      </c>
      <c r="W138" s="10" t="str">
        <f t="shared" si="39"/>
        <v>&lt;attr name="38_88_Max_No_enlarged_teeth"&gt;0&lt;/attr&gt;</v>
      </c>
      <c r="X138" s="10" t="str">
        <f t="shared" si="39"/>
        <v>&lt;attr name="38_88_Max_No_enlarged_teeth"&gt;0&lt;/attr&gt;</v>
      </c>
      <c r="Y138" s="10" t="str">
        <f t="shared" si="39"/>
        <v>&lt;attr name="38_88_Max_No_enlarged_teeth"&gt;0&lt;/attr&gt;</v>
      </c>
      <c r="Z138" s="10" t="str">
        <f t="shared" si="39"/>
        <v>&lt;attr name="38_88_Max_No_enlarged_teeth"&gt;1.36521238897196&lt;/attr&gt;</v>
      </c>
      <c r="AA138" s="10" t="str">
        <f t="shared" si="39"/>
        <v>&lt;attr name="38_88_Max_No_enlarged_teeth"&gt;1.36521238897196&lt;/attr&gt;</v>
      </c>
      <c r="AB138" s="10" t="str">
        <f t="shared" si="39"/>
        <v>&lt;attr name="38_88_Max_No_enlarged_teeth"&gt;0&lt;/attr&gt;</v>
      </c>
      <c r="AC138" s="10" t="str">
        <f t="shared" si="39"/>
        <v>&lt;attr name="38_88_Max_No_enlarged_teeth"&gt;1.72270623229357&lt;/attr&gt;</v>
      </c>
      <c r="AD138" s="10" t="str">
        <f t="shared" si="39"/>
        <v>&lt;attr name="38_88_Max_No_enlarged_teeth"&gt;0&lt;/attr&gt;</v>
      </c>
      <c r="AE138" s="10" t="str">
        <f t="shared" si="39"/>
        <v>&lt;attr name="38_88_Max_No_enlarged_teeth"&gt;0&lt;/attr&gt;</v>
      </c>
      <c r="AF138" s="10" t="str">
        <f t="shared" si="39"/>
        <v>&lt;attr name="38_88_Max_No_enlarged_teeth"&gt;0&lt;/attr&gt;</v>
      </c>
      <c r="AG138" s="10" t="str">
        <f t="shared" si="39"/>
        <v>&lt;attr name="38_88_Max_No_enlarged_teeth"&gt;0&lt;/attr&gt;</v>
      </c>
      <c r="AH138" s="10" t="str">
        <f t="shared" si="39"/>
        <v>&lt;attr name="38_88_Max_No_enlarged_teeth"&gt;0&lt;/attr&gt;</v>
      </c>
      <c r="AI138" s="10" t="str">
        <f t="shared" si="39"/>
        <v>&lt;attr name="38_88_Max_No_enlarged_teeth"&gt;0&lt;/attr&gt;</v>
      </c>
      <c r="AJ138" s="10" t="str">
        <f t="shared" si="39"/>
        <v>&lt;attr name="38_88_Max_No_enlarged_teeth"&gt;0&lt;/attr&gt;</v>
      </c>
      <c r="AK138" s="10" t="str">
        <f t="shared" si="39"/>
        <v>&lt;attr name="38_88_Max_No_enlarged_teeth"&gt;0&lt;/attr&gt;</v>
      </c>
      <c r="AL138" s="10" t="str">
        <f t="shared" si="39"/>
        <v>&lt;attr name="38_88_Max_No_enlarged_teeth"&gt;0&lt;/attr&gt;</v>
      </c>
      <c r="AM138" s="10" t="str">
        <f t="shared" si="39"/>
        <v>&lt;attr name="38_88_Max_No_enlarged_teeth"&gt;0&lt;/attr&gt;</v>
      </c>
      <c r="AN138" s="10" t="str">
        <f t="shared" si="39"/>
        <v>&lt;attr name="38_88_Max_No_enlarged_teeth"&gt;0&lt;/attr&gt;</v>
      </c>
      <c r="AO138" s="10" t="str">
        <f t="shared" si="39"/>
        <v>&lt;attr name="38_88_Max_No_enlarged_teeth"&gt;1.72270623229357&lt;/attr&gt;</v>
      </c>
      <c r="AP138" s="10" t="str">
        <f t="shared" si="39"/>
        <v>&lt;attr name="38_88_Max_No_enlarged_teeth"&gt;2&lt;/attr&gt;</v>
      </c>
      <c r="AQ138" s="10" t="str">
        <f t="shared" si="39"/>
        <v>&lt;attr name="38_88_Max_No_enlarged_teeth"&gt;2&lt;/attr&gt;</v>
      </c>
      <c r="AR138" s="10" t="str">
        <f t="shared" si="39"/>
        <v>&lt;attr name="38_88_Max_No_enlarged_teeth"&gt;2&lt;/attr&gt;</v>
      </c>
      <c r="AS138" s="10" t="str">
        <f t="shared" si="39"/>
        <v>&lt;attr name="38_88_Max_No_enlarged_teeth"&gt;2&lt;/attr&gt;</v>
      </c>
      <c r="AT138" s="10" t="str">
        <f t="shared" si="39"/>
        <v>&lt;attr name="38_88_Max_No_enlarged_teeth"&gt;1.72270623229357&lt;/attr&gt;</v>
      </c>
      <c r="AU138" s="10" t="str">
        <f t="shared" si="39"/>
        <v>&lt;attr name="38_88_Max_No_enlarged_teeth"&gt;1.72270623229357&lt;/attr&gt;</v>
      </c>
      <c r="AV138" s="10" t="str">
        <f t="shared" si="39"/>
        <v>&lt;attr name="38_88_Max_No_enlarged_teeth"&gt;?&lt;/attr&gt;</v>
      </c>
      <c r="AW138" s="10" t="str">
        <f t="shared" si="39"/>
        <v>&lt;attr name="38_88_Max_No_enlarged_teeth"&gt;?&lt;/attr&gt;</v>
      </c>
      <c r="AX138" s="10" t="str">
        <f t="shared" si="39"/>
        <v>&lt;attr name="38_88_Max_No_enlarged_teeth"&gt;0&lt;/attr&gt;</v>
      </c>
      <c r="AY138" s="10" t="str">
        <f t="shared" si="39"/>
        <v>&lt;attr name="38_88_Max_No_enlarged_teeth"&gt;?&lt;/attr&gt;</v>
      </c>
    </row>
    <row r="139" spans="1:51">
      <c r="A139" s="10" t="s">
        <v>210</v>
      </c>
      <c r="B139" s="11" t="s">
        <v>40</v>
      </c>
      <c r="C139" s="11"/>
      <c r="D139" s="11"/>
      <c r="E139" s="11"/>
      <c r="F139" s="10" t="str">
        <f t="shared" si="2"/>
        <v>&lt;attr name="39_92_Tooth_platform_width"&gt;0.0556771714739701&lt;/attr&gt;</v>
      </c>
      <c r="G139" s="10" t="str">
        <f t="shared" ref="G139:AY139" si="40">CONCATENATE($A90,$B90,G90,$D90)</f>
        <v>&lt;attr name="39_92_Tooth_platform_width"&gt;0.0440762586287952&lt;/attr&gt;</v>
      </c>
      <c r="H139" s="10" t="str">
        <f t="shared" si="40"/>
        <v>&lt;attr name="39_92_Tooth_platform_width"&gt;0.82201483963662&lt;/attr&gt;</v>
      </c>
      <c r="I139" s="10" t="str">
        <f t="shared" si="40"/>
        <v>&lt;attr name="39_92_Tooth_platform_width"&gt;0.542052381723908&lt;/attr&gt;</v>
      </c>
      <c r="J139" s="10" t="str">
        <f t="shared" si="40"/>
        <v>&lt;attr name="39_92_Tooth_platform_width"&gt;0.522267244023855&lt;/attr&gt;</v>
      </c>
      <c r="K139" s="10" t="str">
        <f t="shared" si="40"/>
        <v>&lt;attr name="39_92_Tooth_platform_width"&gt;0.577357428432149&lt;/attr&gt;</v>
      </c>
      <c r="L139" s="10" t="str">
        <f t="shared" si="40"/>
        <v>&lt;attr name="39_92_Tooth_platform_width"&gt;0.543371097204949&lt;/attr&gt;</v>
      </c>
      <c r="M139" s="10" t="str">
        <f t="shared" si="40"/>
        <v>&lt;attr name="39_92_Tooth_platform_width"&gt;0.778790723437526&lt;/attr&gt;</v>
      </c>
      <c r="N139" s="10" t="str">
        <f t="shared" si="40"/>
        <v>&lt;attr name="39_92_Tooth_platform_width"&gt;0.641254236680423&lt;/attr&gt;</v>
      </c>
      <c r="O139" s="10" t="str">
        <f t="shared" si="40"/>
        <v>&lt;attr name="39_92_Tooth_platform_width"&gt;0.437255074845387&lt;/attr&gt;</v>
      </c>
      <c r="P139" s="10" t="str">
        <f t="shared" si="40"/>
        <v>&lt;attr name="39_92_Tooth_platform_width"&gt;0.446984758855966&lt;/attr&gt;</v>
      </c>
      <c r="Q139" s="10" t="str">
        <f t="shared" si="40"/>
        <v>&lt;attr name="39_92_Tooth_platform_width"&gt;0.633780322058&lt;/attr&gt;</v>
      </c>
      <c r="R139" s="10" t="str">
        <f t="shared" si="40"/>
        <v>&lt;attr name="39_92_Tooth_platform_width"&gt;?&lt;/attr&gt;</v>
      </c>
      <c r="S139" s="10" t="str">
        <f t="shared" si="40"/>
        <v>&lt;attr name="39_92_Tooth_platform_width"&gt;0.617762750282007&lt;/attr&gt;</v>
      </c>
      <c r="T139" s="10" t="str">
        <f t="shared" si="40"/>
        <v>&lt;attr name="39_92_Tooth_platform_width"&gt;0.572171226902596&lt;/attr&gt;</v>
      </c>
      <c r="U139" s="10" t="str">
        <f t="shared" si="40"/>
        <v>&lt;attr name="39_92_Tooth_platform_width"&gt;0.456750673719548&lt;/attr&gt;</v>
      </c>
      <c r="V139" s="10" t="str">
        <f t="shared" si="40"/>
        <v>&lt;attr name="39_92_Tooth_platform_width"&gt;0.562203864136692&lt;/attr&gt;</v>
      </c>
      <c r="W139" s="10" t="str">
        <f t="shared" si="40"/>
        <v>&lt;attr name="39_92_Tooth_platform_width"&gt;0.402536682585643&lt;/attr&gt;</v>
      </c>
      <c r="X139" s="10" t="str">
        <f t="shared" si="40"/>
        <v>&lt;attr name="39_92_Tooth_platform_width"&gt;0.422456782200021&lt;/attr&gt;</v>
      </c>
      <c r="Y139" s="10" t="str">
        <f t="shared" si="40"/>
        <v>&lt;attr name="39_92_Tooth_platform_width"&gt;0.609445619916006&lt;/attr&gt;</v>
      </c>
      <c r="Z139" s="10" t="str">
        <f t="shared" si="40"/>
        <v>&lt;attr name="39_92_Tooth_platform_width"&gt;0.510862236668757&lt;/attr&gt;</v>
      </c>
      <c r="AA139" s="10" t="str">
        <f t="shared" si="40"/>
        <v>&lt;attr name="39_92_Tooth_platform_width"&gt;0.248698424891499&lt;/attr&gt;</v>
      </c>
      <c r="AB139" s="10" t="str">
        <f t="shared" si="40"/>
        <v>&lt;attr name="39_92_Tooth_platform_width"&gt;0.225570117512302&lt;/attr&gt;</v>
      </c>
      <c r="AC139" s="10" t="str">
        <f t="shared" si="40"/>
        <v>&lt;attr name="39_92_Tooth_platform_width"&gt;0.539609791431708&lt;/attr&gt;</v>
      </c>
      <c r="AD139" s="10" t="str">
        <f t="shared" si="40"/>
        <v>&lt;attr name="39_92_Tooth_platform_width"&gt;0.555896488634543&lt;/attr&gt;</v>
      </c>
      <c r="AE139" s="10" t="str">
        <f t="shared" si="40"/>
        <v>&lt;attr name="39_92_Tooth_platform_width"&gt;0.497774563217064&lt;/attr&gt;</v>
      </c>
      <c r="AF139" s="10" t="str">
        <f t="shared" si="40"/>
        <v>&lt;attr name="39_92_Tooth_platform_width"&gt;0.642595042996464&lt;/attr&gt;</v>
      </c>
      <c r="AG139" s="10" t="str">
        <f t="shared" si="40"/>
        <v>&lt;attr name="39_92_Tooth_platform_width"&gt;0.401084506674168&lt;/attr&gt;</v>
      </c>
      <c r="AH139" s="10" t="str">
        <f t="shared" si="40"/>
        <v>&lt;attr name="39_92_Tooth_platform_width"&gt;0.213913474285338&lt;/attr&gt;</v>
      </c>
      <c r="AI139" s="10" t="str">
        <f t="shared" si="40"/>
        <v>&lt;attr name="39_92_Tooth_platform_width"&gt;0.253285430571393&lt;/attr&gt;</v>
      </c>
      <c r="AJ139" s="10" t="str">
        <f t="shared" si="40"/>
        <v>&lt;attr name="39_92_Tooth_platform_width"&gt;0.196038575723773&lt;/attr&gt;</v>
      </c>
      <c r="AK139" s="10" t="str">
        <f t="shared" si="40"/>
        <v>&lt;attr name="39_92_Tooth_platform_width"&gt;0.474547759814383&lt;/attr&gt;</v>
      </c>
      <c r="AL139" s="10" t="str">
        <f t="shared" si="40"/>
        <v>&lt;attr name="39_92_Tooth_platform_width"&gt;0.282678050358983&lt;/attr&gt;</v>
      </c>
      <c r="AM139" s="10" t="str">
        <f t="shared" si="40"/>
        <v>&lt;attr name="39_92_Tooth_platform_width"&gt;0.502028418270679&lt;/attr&gt;</v>
      </c>
      <c r="AN139" s="10" t="str">
        <f t="shared" si="40"/>
        <v>&lt;attr name="39_92_Tooth_platform_width"&gt;0.329217511417618&lt;/attr&gt;</v>
      </c>
      <c r="AO139" s="10" t="str">
        <f t="shared" si="40"/>
        <v>&lt;attr name="39_92_Tooth_platform_width"&gt;0.11977914620225&lt;/attr&gt;</v>
      </c>
      <c r="AP139" s="10" t="str">
        <f t="shared" si="40"/>
        <v>&lt;attr name="39_92_Tooth_platform_width"&gt;0.129511683201056&lt;/attr&gt;</v>
      </c>
      <c r="AQ139" s="10" t="str">
        <f t="shared" si="40"/>
        <v>&lt;attr name="39_92_Tooth_platform_width"&gt;0.290421057942926&lt;/attr&gt;</v>
      </c>
      <c r="AR139" s="10" t="str">
        <f t="shared" si="40"/>
        <v>&lt;attr name="39_92_Tooth_platform_width"&gt;0.342235580978707&lt;/attr&gt;</v>
      </c>
      <c r="AS139" s="10" t="str">
        <f t="shared" si="40"/>
        <v>&lt;attr name="39_92_Tooth_platform_width"&gt;0.161412903682027&lt;/attr&gt;</v>
      </c>
      <c r="AT139" s="10" t="str">
        <f t="shared" si="40"/>
        <v>&lt;attr name="39_92_Tooth_platform_width"&gt;0&lt;/attr&gt;</v>
      </c>
      <c r="AU139" s="10" t="str">
        <f t="shared" si="40"/>
        <v>&lt;attr name="39_92_Tooth_platform_width"&gt;2&lt;/attr&gt;</v>
      </c>
      <c r="AV139" s="10" t="str">
        <f t="shared" si="40"/>
        <v>&lt;attr name="39_92_Tooth_platform_width"&gt;?&lt;/attr&gt;</v>
      </c>
      <c r="AW139" s="10" t="str">
        <f t="shared" si="40"/>
        <v>&lt;attr name="39_92_Tooth_platform_width"&gt;?&lt;/attr&gt;</v>
      </c>
      <c r="AX139" s="10" t="str">
        <f t="shared" si="40"/>
        <v>&lt;attr name="39_92_Tooth_platform_width"&gt;?&lt;/attr&gt;</v>
      </c>
      <c r="AY139" s="10" t="str">
        <f t="shared" si="40"/>
        <v>&lt;attr name="39_92_Tooth_platform_width"&gt;?&lt;/attr&gt;</v>
      </c>
    </row>
    <row r="140" spans="1:51">
      <c r="A140" s="10" t="s">
        <v>210</v>
      </c>
      <c r="B140" s="11" t="s">
        <v>41</v>
      </c>
      <c r="C140" s="11"/>
      <c r="D140" s="11"/>
      <c r="E140" s="11"/>
      <c r="F140" s="10" t="str">
        <f t="shared" si="2"/>
        <v>&lt;attr name="40_93_No._maxillary_foramina"&gt;0&lt;/attr&gt;</v>
      </c>
      <c r="G140" s="10" t="str">
        <f t="shared" ref="G140:AY140" si="41">CONCATENATE($A91,$B91,G91,$D91)</f>
        <v>&lt;attr name="40_93_No._maxillary_foramina"&gt;1.12634158925265&lt;/attr&gt;</v>
      </c>
      <c r="H140" s="10" t="str">
        <f t="shared" si="41"/>
        <v>&lt;attr name="40_93_No._maxillary_foramina"&gt;2&lt;/attr&gt;</v>
      </c>
      <c r="I140" s="10" t="str">
        <f t="shared" si="41"/>
        <v>&lt;attr name="40_93_No._maxillary_foramina"&gt;0.603535424440167&lt;/attr&gt;</v>
      </c>
      <c r="J140" s="10" t="str">
        <f t="shared" si="41"/>
        <v>&lt;attr name="40_93_No._maxillary_foramina"&gt;0.603535424440167&lt;/attr&gt;</v>
      </c>
      <c r="K140" s="10" t="str">
        <f t="shared" si="41"/>
        <v>&lt;attr name="40_93_No._maxillary_foramina"&gt;1.12634158925265&lt;/attr&gt;</v>
      </c>
      <c r="L140" s="10" t="str">
        <f t="shared" si="41"/>
        <v>&lt;attr name="40_93_No._maxillary_foramina"&gt;0&lt;/attr&gt;</v>
      </c>
      <c r="M140" s="10" t="str">
        <f t="shared" si="41"/>
        <v>&lt;attr name="40_93_No._maxillary_foramina"&gt;1.12634158925265&lt;/attr&gt;</v>
      </c>
      <c r="N140" s="10" t="str">
        <f t="shared" si="41"/>
        <v>&lt;attr name="40_93_No._maxillary_foramina"&gt;0.603535424440167&lt;/attr&gt;</v>
      </c>
      <c r="O140" s="10" t="str">
        <f t="shared" si="41"/>
        <v>&lt;attr name="40_93_No._maxillary_foramina"&gt;0.603535424440167&lt;/attr&gt;</v>
      </c>
      <c r="P140" s="10" t="str">
        <f t="shared" si="41"/>
        <v>&lt;attr name="40_93_No._maxillary_foramina"&gt;0.603535424440167&lt;/attr&gt;</v>
      </c>
      <c r="Q140" s="10" t="str">
        <f t="shared" si="41"/>
        <v>&lt;attr name="40_93_No._maxillary_foramina"&gt;0.603535424440167&lt;/attr&gt;</v>
      </c>
      <c r="R140" s="10" t="str">
        <f t="shared" si="41"/>
        <v>&lt;attr name="40_93_No._maxillary_foramina"&gt;0.603535424440167&lt;/attr&gt;</v>
      </c>
      <c r="S140" s="10" t="str">
        <f t="shared" si="41"/>
        <v>&lt;attr name="40_93_No._maxillary_foramina"&gt;2&lt;/attr&gt;</v>
      </c>
      <c r="T140" s="10" t="str">
        <f t="shared" si="41"/>
        <v>&lt;attr name="40_93_No._maxillary_foramina"&gt;0.603535424440167&lt;/attr&gt;</v>
      </c>
      <c r="U140" s="10" t="str">
        <f t="shared" si="41"/>
        <v>&lt;attr name="40_93_No._maxillary_foramina"&gt;0.603535424440167&lt;/attr&gt;</v>
      </c>
      <c r="V140" s="10" t="str">
        <f t="shared" si="41"/>
        <v>&lt;attr name="40_93_No._maxillary_foramina"&gt;0.603535424440167&lt;/attr&gt;</v>
      </c>
      <c r="W140" s="10" t="str">
        <f t="shared" si="41"/>
        <v>&lt;attr name="40_93_No._maxillary_foramina"&gt;1.12634158925265&lt;/attr&gt;</v>
      </c>
      <c r="X140" s="10" t="str">
        <f t="shared" si="41"/>
        <v>&lt;attr name="40_93_No._maxillary_foramina"&gt;1.58748930846078&lt;/attr&gt;</v>
      </c>
      <c r="Y140" s="10" t="str">
        <f t="shared" si="41"/>
        <v>&lt;attr name="40_93_No._maxillary_foramina"&gt;2&lt;/attr&gt;</v>
      </c>
      <c r="Z140" s="10" t="str">
        <f t="shared" si="41"/>
        <v>&lt;attr name="40_93_No._maxillary_foramina"&gt;1.12634158925265&lt;/attr&gt;</v>
      </c>
      <c r="AA140" s="10" t="str">
        <f t="shared" si="41"/>
        <v>&lt;attr name="40_93_No._maxillary_foramina"&gt;1.12634158925265&lt;/attr&gt;</v>
      </c>
      <c r="AB140" s="10" t="str">
        <f t="shared" si="41"/>
        <v>&lt;attr name="40_93_No._maxillary_foramina"&gt;0.603535424440167&lt;/attr&gt;</v>
      </c>
      <c r="AC140" s="10" t="str">
        <f t="shared" si="41"/>
        <v>&lt;attr name="40_93_No._maxillary_foramina"&gt;1.12634158925265&lt;/attr&gt;</v>
      </c>
      <c r="AD140" s="10" t="str">
        <f t="shared" si="41"/>
        <v>&lt;attr name="40_93_No._maxillary_foramina"&gt;1.58748930846078&lt;/attr&gt;</v>
      </c>
      <c r="AE140" s="10" t="str">
        <f t="shared" si="41"/>
        <v>&lt;attr name="40_93_No._maxillary_foramina"&gt;1.12634158925265&lt;/attr&gt;</v>
      </c>
      <c r="AF140" s="10" t="str">
        <f t="shared" si="41"/>
        <v>&lt;attr name="40_93_No._maxillary_foramina"&gt;0&lt;/attr&gt;</v>
      </c>
      <c r="AG140" s="10" t="str">
        <f t="shared" si="41"/>
        <v>&lt;attr name="40_93_No._maxillary_foramina"&gt;1.58748930846078&lt;/attr&gt;</v>
      </c>
      <c r="AH140" s="10" t="str">
        <f t="shared" si="41"/>
        <v>&lt;attr name="40_93_No._maxillary_foramina"&gt;1.12634158925265&lt;/attr&gt;</v>
      </c>
      <c r="AI140" s="10" t="str">
        <f t="shared" si="41"/>
        <v>&lt;attr name="40_93_No._maxillary_foramina"&gt;2&lt;/attr&gt;</v>
      </c>
      <c r="AJ140" s="10" t="str">
        <f t="shared" si="41"/>
        <v>&lt;attr name="40_93_No._maxillary_foramina"&gt;0.603535424440167&lt;/attr&gt;</v>
      </c>
      <c r="AK140" s="10" t="str">
        <f t="shared" si="41"/>
        <v>&lt;attr name="40_93_No._maxillary_foramina"&gt;0&lt;/attr&gt;</v>
      </c>
      <c r="AL140" s="10" t="str">
        <f t="shared" si="41"/>
        <v>&lt;attr name="40_93_No._maxillary_foramina"&gt;0.603535424440167&lt;/attr&gt;</v>
      </c>
      <c r="AM140" s="10" t="str">
        <f t="shared" si="41"/>
        <v>&lt;attr name="40_93_No._maxillary_foramina"&gt;1.12634158925265&lt;/attr&gt;</v>
      </c>
      <c r="AN140" s="10" t="str">
        <f t="shared" si="41"/>
        <v>&lt;attr name="40_93_No._maxillary_foramina"&gt;1.12634158925265&lt;/attr&gt;</v>
      </c>
      <c r="AO140" s="10" t="str">
        <f t="shared" si="41"/>
        <v>&lt;attr name="40_93_No._maxillary_foramina"&gt;1.12634158925265&lt;/attr&gt;</v>
      </c>
      <c r="AP140" s="10" t="str">
        <f t="shared" si="41"/>
        <v>&lt;attr name="40_93_No._maxillary_foramina"&gt;1.12634158925265&lt;/attr&gt;</v>
      </c>
      <c r="AQ140" s="10" t="str">
        <f t="shared" si="41"/>
        <v>&lt;attr name="40_93_No._maxillary_foramina"&gt;0&lt;/attr&gt;</v>
      </c>
      <c r="AR140" s="10" t="str">
        <f t="shared" si="41"/>
        <v>&lt;attr name="40_93_No._maxillary_foramina"&gt;0.603535424440167&lt;/attr&gt;</v>
      </c>
      <c r="AS140" s="10" t="str">
        <f t="shared" si="41"/>
        <v>&lt;attr name="40_93_No._maxillary_foramina"&gt;0&lt;/attr&gt;</v>
      </c>
      <c r="AT140" s="10" t="str">
        <f t="shared" si="41"/>
        <v>&lt;attr name="40_93_No._maxillary_foramina"&gt;1.12634158925265&lt;/attr&gt;</v>
      </c>
      <c r="AU140" s="10" t="str">
        <f t="shared" si="41"/>
        <v>&lt;attr name="40_93_No._maxillary_foramina"&gt;0&lt;/attr&gt;</v>
      </c>
      <c r="AV140" s="10" t="str">
        <f t="shared" si="41"/>
        <v>&lt;attr name="40_93_No._maxillary_foramina"&gt;?&lt;/attr&gt;</v>
      </c>
      <c r="AW140" s="10" t="str">
        <f t="shared" si="41"/>
        <v>&lt;attr name="40_93_No._maxillary_foramina"&gt;?&lt;/attr&gt;</v>
      </c>
      <c r="AX140" s="10" t="str">
        <f t="shared" si="41"/>
        <v>&lt;attr name="40_93_No._maxillary_foramina"&gt;1.58748930846082&lt;/attr&gt;</v>
      </c>
      <c r="AY140" s="10" t="str">
        <f t="shared" si="41"/>
        <v>&lt;attr name="40_93_No._maxillary_foramina"&gt;?&lt;/attr&gt;</v>
      </c>
    </row>
    <row r="141" spans="1:51">
      <c r="A141" s="10" t="s">
        <v>210</v>
      </c>
      <c r="B141" s="11" t="s">
        <v>42</v>
      </c>
      <c r="C141" s="11"/>
      <c r="D141" s="11"/>
      <c r="E141" s="11"/>
      <c r="F141" s="10" t="str">
        <f t="shared" si="2"/>
        <v>&lt;attr name="41_115_Quadrate_height"&gt;0.292093672248134&lt;/attr&gt;</v>
      </c>
      <c r="G141" s="10" t="str">
        <f t="shared" ref="G141:AY141" si="42">CONCATENATE($A92,$B92,G92,$D92)</f>
        <v>&lt;attr name="41_115_Quadrate_height"&gt;0.57741348320137&lt;/attr&gt;</v>
      </c>
      <c r="H141" s="10" t="str">
        <f t="shared" si="42"/>
        <v>&lt;attr name="41_115_Quadrate_height"&gt;1.1094800490571&lt;/attr&gt;</v>
      </c>
      <c r="I141" s="10" t="str">
        <f t="shared" si="42"/>
        <v>&lt;attr name="41_115_Quadrate_height"&gt;0.947748694355547&lt;/attr&gt;</v>
      </c>
      <c r="J141" s="10" t="str">
        <f t="shared" si="42"/>
        <v>&lt;attr name="41_115_Quadrate_height"&gt;0.953094229026865&lt;/attr&gt;</v>
      </c>
      <c r="K141" s="10" t="str">
        <f t="shared" si="42"/>
        <v>&lt;attr name="41_115_Quadrate_height"&gt;0.931505021259665&lt;/attr&gt;</v>
      </c>
      <c r="L141" s="10" t="str">
        <f t="shared" si="42"/>
        <v>&lt;attr name="41_115_Quadrate_height"&gt;0.314005565234011&lt;/attr&gt;</v>
      </c>
      <c r="M141" s="10" t="str">
        <f t="shared" si="42"/>
        <v>&lt;attr name="41_115_Quadrate_height"&gt;0.218863489699913&lt;/attr&gt;</v>
      </c>
      <c r="N141" s="10" t="str">
        <f t="shared" si="42"/>
        <v>&lt;attr name="41_115_Quadrate_height"&gt;0&lt;/attr&gt;</v>
      </c>
      <c r="O141" s="10" t="str">
        <f t="shared" si="42"/>
        <v>&lt;attr name="41_115_Quadrate_height"&gt;1.13040470739495&lt;/attr&gt;</v>
      </c>
      <c r="P141" s="10" t="str">
        <f t="shared" si="42"/>
        <v>&lt;attr name="41_115_Quadrate_height"&gt;0.733151845191776&lt;/attr&gt;</v>
      </c>
      <c r="Q141" s="10" t="str">
        <f t="shared" si="42"/>
        <v>&lt;attr name="41_115_Quadrate_height"&gt;0.535266158897938&lt;/attr&gt;</v>
      </c>
      <c r="R141" s="10" t="str">
        <f t="shared" si="42"/>
        <v>&lt;attr name="41_115_Quadrate_height"&gt;?&lt;/attr&gt;</v>
      </c>
      <c r="S141" s="10" t="str">
        <f t="shared" si="42"/>
        <v>&lt;attr name="41_115_Quadrate_height"&gt;1.06320659800507&lt;/attr&gt;</v>
      </c>
      <c r="T141" s="10" t="str">
        <f t="shared" si="42"/>
        <v>&lt;attr name="41_115_Quadrate_height"&gt;1.32185629676404&lt;/attr&gt;</v>
      </c>
      <c r="U141" s="10" t="str">
        <f t="shared" si="42"/>
        <v>&lt;attr name="41_115_Quadrate_height"&gt;1.51133589521492&lt;/attr&gt;</v>
      </c>
      <c r="V141" s="10" t="str">
        <f t="shared" si="42"/>
        <v>&lt;attr name="41_115_Quadrate_height"&gt;1.48128323049488&lt;/attr&gt;</v>
      </c>
      <c r="W141" s="10" t="str">
        <f t="shared" si="42"/>
        <v>&lt;attr name="41_115_Quadrate_height"&gt;1.02632695415464&lt;/attr&gt;</v>
      </c>
      <c r="X141" s="10" t="str">
        <f t="shared" si="42"/>
        <v>&lt;attr name="41_115_Quadrate_height"&gt;1.51930830341997&lt;/attr&gt;</v>
      </c>
      <c r="Y141" s="10" t="str">
        <f t="shared" si="42"/>
        <v>&lt;attr name="41_115_Quadrate_height"&gt;0.67351487858793&lt;/attr&gt;</v>
      </c>
      <c r="Z141" s="10" t="str">
        <f t="shared" si="42"/>
        <v>&lt;attr name="41_115_Quadrate_height"&gt;0.965557991121708&lt;/attr&gt;</v>
      </c>
      <c r="AA141" s="10" t="str">
        <f t="shared" si="42"/>
        <v>&lt;attr name="41_115_Quadrate_height"&gt;1.15251438364685&lt;/attr&gt;</v>
      </c>
      <c r="AB141" s="10" t="str">
        <f t="shared" si="42"/>
        <v>&lt;attr name="41_115_Quadrate_height"&gt;0.696073514551914&lt;/attr&gt;</v>
      </c>
      <c r="AC141" s="10" t="str">
        <f t="shared" si="42"/>
        <v>&lt;attr name="41_115_Quadrate_height"&gt;1.10436284556371&lt;/attr&gt;</v>
      </c>
      <c r="AD141" s="10" t="str">
        <f t="shared" si="42"/>
        <v>&lt;attr name="41_115_Quadrate_height"&gt;1.44362056093217&lt;/attr&gt;</v>
      </c>
      <c r="AE141" s="10" t="str">
        <f t="shared" si="42"/>
        <v>&lt;attr name="41_115_Quadrate_height"&gt;1.17337923904807&lt;/attr&gt;</v>
      </c>
      <c r="AF141" s="10" t="str">
        <f t="shared" si="42"/>
        <v>&lt;attr name="41_115_Quadrate_height"&gt;1.87491059037025&lt;/attr&gt;</v>
      </c>
      <c r="AG141" s="10" t="str">
        <f t="shared" si="42"/>
        <v>&lt;attr name="41_115_Quadrate_height"&gt;1.97696201159313&lt;/attr&gt;</v>
      </c>
      <c r="AH141" s="10" t="str">
        <f t="shared" si="42"/>
        <v>&lt;attr name="41_115_Quadrate_height"&gt;1.06408732995757&lt;/attr&gt;</v>
      </c>
      <c r="AI141" s="10" t="str">
        <f t="shared" si="42"/>
        <v>&lt;attr name="41_115_Quadrate_height"&gt;0.925742063123216&lt;/attr&gt;</v>
      </c>
      <c r="AJ141" s="10" t="str">
        <f t="shared" si="42"/>
        <v>&lt;attr name="41_115_Quadrate_height"&gt;0.655700195538592&lt;/attr&gt;</v>
      </c>
      <c r="AK141" s="10" t="str">
        <f t="shared" si="42"/>
        <v>&lt;attr name="41_115_Quadrate_height"&gt;2&lt;/attr&gt;</v>
      </c>
      <c r="AL141" s="10" t="str">
        <f t="shared" si="42"/>
        <v>&lt;attr name="41_115_Quadrate_height"&gt;0.899853052076501&lt;/attr&gt;</v>
      </c>
      <c r="AM141" s="10" t="str">
        <f t="shared" si="42"/>
        <v>&lt;attr name="41_115_Quadrate_height"&gt;1.25848431660405&lt;/attr&gt;</v>
      </c>
      <c r="AN141" s="10" t="str">
        <f t="shared" si="42"/>
        <v>&lt;attr name="41_115_Quadrate_height"&gt;0.729881153950869&lt;/attr&gt;</v>
      </c>
      <c r="AO141" s="10" t="str">
        <f t="shared" si="42"/>
        <v>&lt;attr name="41_115_Quadrate_height"&gt;0.484450917879133&lt;/attr&gt;</v>
      </c>
      <c r="AP141" s="10" t="str">
        <f t="shared" si="42"/>
        <v>&lt;attr name="41_115_Quadrate_height"&gt;0.886386051387874&lt;/attr&gt;</v>
      </c>
      <c r="AQ141" s="10" t="str">
        <f t="shared" si="42"/>
        <v>&lt;attr name="41_115_Quadrate_height"&gt;1.79819539690891&lt;/attr&gt;</v>
      </c>
      <c r="AR141" s="10" t="str">
        <f t="shared" si="42"/>
        <v>&lt;attr name="41_115_Quadrate_height"&gt;0.23274032768804&lt;/attr&gt;</v>
      </c>
      <c r="AS141" s="10" t="str">
        <f t="shared" si="42"/>
        <v>&lt;attr name="41_115_Quadrate_height"&gt;0.551415974761454&lt;/attr&gt;</v>
      </c>
      <c r="AT141" s="10" t="str">
        <f t="shared" si="42"/>
        <v>&lt;attr name="41_115_Quadrate_height"&gt;0.818489983073223&lt;/attr&gt;</v>
      </c>
      <c r="AU141" s="10" t="str">
        <f t="shared" si="42"/>
        <v>&lt;attr name="41_115_Quadrate_height"&gt;0.381391812240023&lt;/attr&gt;</v>
      </c>
      <c r="AV141" s="10" t="str">
        <f t="shared" si="42"/>
        <v>&lt;attr name="41_115_Quadrate_height"&gt;?&lt;/attr&gt;</v>
      </c>
      <c r="AW141" s="10" t="str">
        <f t="shared" si="42"/>
        <v>&lt;attr name="41_115_Quadrate_height"&gt;?&lt;/attr&gt;</v>
      </c>
      <c r="AX141" s="10" t="str">
        <f t="shared" si="42"/>
        <v>&lt;attr name="41_115_Quadrate_height"&gt;?&lt;/attr&gt;</v>
      </c>
      <c r="AY141" s="10" t="str">
        <f t="shared" si="42"/>
        <v>&lt;attr name="41_115_Quadrate_height"&gt;?&lt;/attr&gt;</v>
      </c>
    </row>
    <row r="142" spans="1:51">
      <c r="A142" s="10" t="s">
        <v>210</v>
      </c>
      <c r="B142" s="11" t="s">
        <v>43</v>
      </c>
      <c r="C142" s="11"/>
      <c r="D142" s="11"/>
      <c r="E142" s="11"/>
      <c r="F142" s="10" t="str">
        <f t="shared" si="2"/>
        <v>&lt;attr name="42_116_Quadrate_max_width"&gt;0.811492136266014&lt;/attr&gt;</v>
      </c>
      <c r="G142" s="10" t="str">
        <f t="shared" ref="G142:AY142" si="43">CONCATENATE($A93,$B93,G93,$D93)</f>
        <v>&lt;attr name="42_116_Quadrate_max_width"&gt;2&lt;/attr&gt;</v>
      </c>
      <c r="H142" s="10" t="str">
        <f t="shared" si="43"/>
        <v>&lt;attr name="42_116_Quadrate_max_width"&gt;1.56126099266147&lt;/attr&gt;</v>
      </c>
      <c r="I142" s="10" t="str">
        <f t="shared" si="43"/>
        <v>&lt;attr name="42_116_Quadrate_max_width"&gt;1.025497925533&lt;/attr&gt;</v>
      </c>
      <c r="J142" s="10" t="str">
        <f t="shared" si="43"/>
        <v>&lt;attr name="42_116_Quadrate_max_width"&gt;1.06163471225116&lt;/attr&gt;</v>
      </c>
      <c r="K142" s="10" t="str">
        <f t="shared" si="43"/>
        <v>&lt;attr name="42_116_Quadrate_max_width"&gt;0&lt;/attr&gt;</v>
      </c>
      <c r="L142" s="10" t="str">
        <f t="shared" si="43"/>
        <v>&lt;attr name="42_116_Quadrate_max_width"&gt;0.707961782858839&lt;/attr&gt;</v>
      </c>
      <c r="M142" s="10" t="str">
        <f t="shared" si="43"/>
        <v>&lt;attr name="42_116_Quadrate_max_width"&gt;1.0263098749467&lt;/attr&gt;</v>
      </c>
      <c r="N142" s="10" t="str">
        <f t="shared" si="43"/>
        <v>&lt;attr name="42_116_Quadrate_max_width"&gt;1.26136691114227&lt;/attr&gt;</v>
      </c>
      <c r="O142" s="10" t="str">
        <f t="shared" si="43"/>
        <v>&lt;attr name="42_116_Quadrate_max_width"&gt;0.430727916678243&lt;/attr&gt;</v>
      </c>
      <c r="P142" s="10" t="str">
        <f t="shared" si="43"/>
        <v>&lt;attr name="42_116_Quadrate_max_width"&gt;0.349287495898316&lt;/attr&gt;</v>
      </c>
      <c r="Q142" s="10" t="str">
        <f t="shared" si="43"/>
        <v>&lt;attr name="42_116_Quadrate_max_width"&gt;0.24935936211958&lt;/attr&gt;</v>
      </c>
      <c r="R142" s="10" t="str">
        <f t="shared" si="43"/>
        <v>&lt;attr name="42_116_Quadrate_max_width"&gt;0.716125869580202&lt;/attr&gt;</v>
      </c>
      <c r="S142" s="10" t="str">
        <f t="shared" si="43"/>
        <v>&lt;attr name="42_116_Quadrate_max_width"&gt;1.38483430980907&lt;/attr&gt;</v>
      </c>
      <c r="T142" s="10" t="str">
        <f t="shared" si="43"/>
        <v>&lt;attr name="42_116_Quadrate_max_width"&gt;1.38296328897341&lt;/attr&gt;</v>
      </c>
      <c r="U142" s="10" t="str">
        <f t="shared" si="43"/>
        <v>&lt;attr name="42_116_Quadrate_max_width"&gt;0.808987253371323&lt;/attr&gt;</v>
      </c>
      <c r="V142" s="10" t="str">
        <f t="shared" si="43"/>
        <v>&lt;attr name="42_116_Quadrate_max_width"&gt;1.92415609928061&lt;/attr&gt;</v>
      </c>
      <c r="W142" s="10" t="str">
        <f t="shared" si="43"/>
        <v>&lt;attr name="42_116_Quadrate_max_width"&gt;0.966578769441345&lt;/attr&gt;</v>
      </c>
      <c r="X142" s="10" t="str">
        <f t="shared" si="43"/>
        <v>&lt;attr name="42_116_Quadrate_max_width"&gt;?&lt;/attr&gt;</v>
      </c>
      <c r="Y142" s="10" t="str">
        <f t="shared" si="43"/>
        <v>&lt;attr name="42_116_Quadrate_max_width"&gt;1.42292745060928&lt;/attr&gt;</v>
      </c>
      <c r="Z142" s="10" t="str">
        <f t="shared" si="43"/>
        <v>&lt;attr name="42_116_Quadrate_max_width"&gt;0.846197583279475&lt;/attr&gt;</v>
      </c>
      <c r="AA142" s="10" t="str">
        <f t="shared" si="43"/>
        <v>&lt;attr name="42_116_Quadrate_max_width"&gt;1.18264636439573&lt;/attr&gt;</v>
      </c>
      <c r="AB142" s="10" t="str">
        <f t="shared" si="43"/>
        <v>&lt;attr name="42_116_Quadrate_max_width"&gt;0.826041886635096&lt;/attr&gt;</v>
      </c>
      <c r="AC142" s="10" t="str">
        <f t="shared" si="43"/>
        <v>&lt;attr name="42_116_Quadrate_max_width"&gt;1.33635175652804&lt;/attr&gt;</v>
      </c>
      <c r="AD142" s="10" t="str">
        <f t="shared" si="43"/>
        <v>&lt;attr name="42_116_Quadrate_max_width"&gt;1.48553879380336&lt;/attr&gt;</v>
      </c>
      <c r="AE142" s="10" t="str">
        <f t="shared" si="43"/>
        <v>&lt;attr name="42_116_Quadrate_max_width"&gt;1.05350268018994&lt;/attr&gt;</v>
      </c>
      <c r="AF142" s="10" t="str">
        <f t="shared" si="43"/>
        <v>&lt;attr name="42_116_Quadrate_max_width"&gt;0.983581679851258&lt;/attr&gt;</v>
      </c>
      <c r="AG142" s="10" t="str">
        <f t="shared" si="43"/>
        <v>&lt;attr name="42_116_Quadrate_max_width"&gt;1.51973539386899&lt;/attr&gt;</v>
      </c>
      <c r="AH142" s="10" t="str">
        <f t="shared" si="43"/>
        <v>&lt;attr name="42_116_Quadrate_max_width"&gt;0.966013293445604&lt;/attr&gt;</v>
      </c>
      <c r="AI142" s="10" t="str">
        <f t="shared" si="43"/>
        <v>&lt;attr name="42_116_Quadrate_max_width"&gt;1.27861476497282&lt;/attr&gt;</v>
      </c>
      <c r="AJ142" s="10" t="str">
        <f t="shared" si="43"/>
        <v>&lt;attr name="42_116_Quadrate_max_width"&gt;1.13070683493706&lt;/attr&gt;</v>
      </c>
      <c r="AK142" s="10" t="str">
        <f t="shared" si="43"/>
        <v>&lt;attr name="42_116_Quadrate_max_width"&gt;1.02872562958737&lt;/attr&gt;</v>
      </c>
      <c r="AL142" s="10" t="str">
        <f t="shared" si="43"/>
        <v>&lt;attr name="42_116_Quadrate_max_width"&gt;0.668289341361967&lt;/attr&gt;</v>
      </c>
      <c r="AM142" s="10" t="str">
        <f t="shared" si="43"/>
        <v>&lt;attr name="42_116_Quadrate_max_width"&gt;0.771162301514588&lt;/attr&gt;</v>
      </c>
      <c r="AN142" s="10" t="str">
        <f t="shared" si="43"/>
        <v>&lt;attr name="42_116_Quadrate_max_width"&gt;1.17260277277301&lt;/attr&gt;</v>
      </c>
      <c r="AO142" s="10" t="str">
        <f t="shared" si="43"/>
        <v>&lt;attr name="42_116_Quadrate_max_width"&gt;0.11766785144849&lt;/attr&gt;</v>
      </c>
      <c r="AP142" s="10" t="str">
        <f t="shared" si="43"/>
        <v>&lt;attr name="42_116_Quadrate_max_width"&gt;0.894845144459729&lt;/attr&gt;</v>
      </c>
      <c r="AQ142" s="10" t="str">
        <f t="shared" si="43"/>
        <v>&lt;attr name="42_116_Quadrate_max_width"&gt;0.714737569595139&lt;/attr&gt;</v>
      </c>
      <c r="AR142" s="10" t="str">
        <f t="shared" si="43"/>
        <v>&lt;attr name="42_116_Quadrate_max_width"&gt;1.00933450327996&lt;/attr&gt;</v>
      </c>
      <c r="AS142" s="10" t="str">
        <f t="shared" si="43"/>
        <v>&lt;attr name="42_116_Quadrate_max_width"&gt;1.01485345052685&lt;/attr&gt;</v>
      </c>
      <c r="AT142" s="10" t="str">
        <f t="shared" si="43"/>
        <v>&lt;attr name="42_116_Quadrate_max_width"&gt;1.15383713597446&lt;/attr&gt;</v>
      </c>
      <c r="AU142" s="10" t="str">
        <f t="shared" si="43"/>
        <v>&lt;attr name="42_116_Quadrate_max_width"&gt;0.765810549316958&lt;/attr&gt;</v>
      </c>
      <c r="AV142" s="10" t="str">
        <f t="shared" si="43"/>
        <v>&lt;attr name="42_116_Quadrate_max_width"&gt;?&lt;/attr&gt;</v>
      </c>
      <c r="AW142" s="10" t="str">
        <f t="shared" si="43"/>
        <v>&lt;attr name="42_116_Quadrate_max_width"&gt;?&lt;/attr&gt;</v>
      </c>
      <c r="AX142" s="10" t="str">
        <f t="shared" si="43"/>
        <v>&lt;attr name="42_116_Quadrate_max_width"&gt;?&lt;/attr&gt;</v>
      </c>
      <c r="AY142" s="10" t="str">
        <f t="shared" si="43"/>
        <v>&lt;attr name="42_116_Quadrate_max_width"&gt;?&lt;/attr&gt;</v>
      </c>
    </row>
    <row r="143" spans="1:51">
      <c r="A143" s="10" t="s">
        <v>210</v>
      </c>
      <c r="B143" s="11" t="s">
        <v>44</v>
      </c>
      <c r="C143" s="11"/>
      <c r="D143" s="11"/>
      <c r="E143" s="11"/>
      <c r="F143" s="10" t="str">
        <f t="shared" si="2"/>
        <v>&lt;attr name="43_120_Sq_temporal_ramus_width"&gt;?&lt;/attr&gt;</v>
      </c>
      <c r="G143" s="10" t="str">
        <f t="shared" ref="G143:AY143" si="44">CONCATENATE($A94,$B94,G94,$D94)</f>
        <v>&lt;attr name="43_120_Sq_temporal_ramus_width"&gt;?&lt;/attr&gt;</v>
      </c>
      <c r="H143" s="10" t="str">
        <f t="shared" si="44"/>
        <v>&lt;attr name="43_120_Sq_temporal_ramus_width"&gt;1.64526776525314&lt;/attr&gt;</v>
      </c>
      <c r="I143" s="10" t="str">
        <f t="shared" si="44"/>
        <v>&lt;attr name="43_120_Sq_temporal_ramus_width"&gt;1.05972438417805&lt;/attr&gt;</v>
      </c>
      <c r="J143" s="10" t="str">
        <f t="shared" si="44"/>
        <v>&lt;attr name="43_120_Sq_temporal_ramus_width"&gt;?&lt;/attr&gt;</v>
      </c>
      <c r="K143" s="10" t="str">
        <f t="shared" si="44"/>
        <v>&lt;attr name="43_120_Sq_temporal_ramus_width"&gt;0.487058405267938&lt;/attr&gt;</v>
      </c>
      <c r="L143" s="10" t="str">
        <f t="shared" si="44"/>
        <v>&lt;attr name="43_120_Sq_temporal_ramus_width"&gt;0.885014098699527&lt;/attr&gt;</v>
      </c>
      <c r="M143" s="10" t="str">
        <f t="shared" si="44"/>
        <v>&lt;attr name="43_120_Sq_temporal_ramus_width"&gt;1.2214808432926&lt;/attr&gt;</v>
      </c>
      <c r="N143" s="10" t="str">
        <f t="shared" si="44"/>
        <v>&lt;attr name="43_120_Sq_temporal_ramus_width"&gt;1.2214808432926&lt;/attr&gt;</v>
      </c>
      <c r="O143" s="10" t="str">
        <f t="shared" si="44"/>
        <v>&lt;attr name="43_120_Sq_temporal_ramus_width"&gt;1.37207250396747&lt;/attr&gt;</v>
      </c>
      <c r="P143" s="10" t="str">
        <f t="shared" si="44"/>
        <v>&lt;attr name="43_120_Sq_temporal_ramus_width"&gt;0.885014098699527&lt;/attr&gt;</v>
      </c>
      <c r="Q143" s="10" t="str">
        <f t="shared" si="44"/>
        <v>&lt;attr name="43_120_Sq_temporal_ramus_width"&gt;0.885014098699527&lt;/attr&gt;</v>
      </c>
      <c r="R143" s="10" t="str">
        <f t="shared" si="44"/>
        <v>&lt;attr name="43_120_Sq_temporal_ramus_width"&gt;1.2214808432926&lt;/attr&gt;</v>
      </c>
      <c r="S143" s="10" t="str">
        <f t="shared" si="44"/>
        <v>&lt;attr name="43_120_Sq_temporal_ramus_width"&gt;0.695093205771452&lt;/attr&gt;</v>
      </c>
      <c r="T143" s="10" t="str">
        <f t="shared" si="44"/>
        <v>&lt;attr name="43_120_Sq_temporal_ramus_width"&gt;1.51294159473206&lt;/attr&gt;</v>
      </c>
      <c r="U143" s="10" t="str">
        <f t="shared" si="44"/>
        <v>&lt;attr name="43_120_Sq_temporal_ramus_width"&gt;0.885014098699527&lt;/attr&gt;</v>
      </c>
      <c r="V143" s="10" t="str">
        <f t="shared" si="44"/>
        <v>&lt;attr name="43_120_Sq_temporal_ramus_width"&gt;2&lt;/attr&gt;</v>
      </c>
      <c r="W143" s="10" t="str">
        <f t="shared" si="44"/>
        <v>&lt;attr name="43_120_Sq_temporal_ramus_width"&gt;1.05972438417805&lt;/attr&gt;</v>
      </c>
      <c r="X143" s="10" t="str">
        <f t="shared" si="44"/>
        <v>&lt;attr name="43_120_Sq_temporal_ramus_width"&gt;1.51294159473206&lt;/attr&gt;</v>
      </c>
      <c r="Y143" s="10" t="str">
        <f t="shared" si="44"/>
        <v>&lt;attr name="43_120_Sq_temporal_ramus_width"&gt;1.2214808432926&lt;/attr&gt;</v>
      </c>
      <c r="Z143" s="10" t="str">
        <f t="shared" si="44"/>
        <v>&lt;attr name="43_120_Sq_temporal_ramus_width"&gt;?&lt;/attr&gt;</v>
      </c>
      <c r="AA143" s="10" t="str">
        <f t="shared" si="44"/>
        <v>&lt;attr name="43_120_Sq_temporal_ramus_width"&gt;1.05972438417805&lt;/attr&gt;</v>
      </c>
      <c r="AB143" s="10" t="str">
        <f t="shared" si="44"/>
        <v>&lt;attr name="43_120_Sq_temporal_ramus_width"&gt;?&lt;/attr&gt;</v>
      </c>
      <c r="AC143" s="10" t="str">
        <f t="shared" si="44"/>
        <v>&lt;attr name="43_120_Sq_temporal_ramus_width"&gt;0.695093205771452&lt;/attr&gt;</v>
      </c>
      <c r="AD143" s="10" t="str">
        <f t="shared" si="44"/>
        <v>&lt;attr name="43_120_Sq_temporal_ramus_width"&gt;1.37207250396747&lt;/attr&gt;</v>
      </c>
      <c r="AE143" s="10" t="str">
        <f t="shared" si="44"/>
        <v>&lt;attr name="43_120_Sq_temporal_ramus_width"&gt;1.37207250396747&lt;/attr&gt;</v>
      </c>
      <c r="AF143" s="10" t="str">
        <f t="shared" si="44"/>
        <v>&lt;attr name="43_120_Sq_temporal_ramus_width"&gt;0.487058405267938&lt;/attr&gt;</v>
      </c>
      <c r="AG143" s="10" t="str">
        <f t="shared" si="44"/>
        <v>&lt;attr name="43_120_Sq_temporal_ramus_width"&gt;0.885014098699527&lt;/attr&gt;</v>
      </c>
      <c r="AH143" s="10" t="str">
        <f t="shared" si="44"/>
        <v>&lt;attr name="43_120_Sq_temporal_ramus_width"&gt;0.885014098699527&lt;/attr&gt;</v>
      </c>
      <c r="AI143" s="10" t="str">
        <f t="shared" si="44"/>
        <v>&lt;attr name="43_120_Sq_temporal_ramus_width"&gt;1.05972438417805&lt;/attr&gt;</v>
      </c>
      <c r="AJ143" s="10" t="str">
        <f t="shared" si="44"/>
        <v>&lt;attr name="43_120_Sq_temporal_ramus_width"&gt;0.695093205771452&lt;/attr&gt;</v>
      </c>
      <c r="AK143" s="10" t="str">
        <f t="shared" si="44"/>
        <v>&lt;attr name="43_120_Sq_temporal_ramus_width"&gt;0.487058405267938&lt;/attr&gt;</v>
      </c>
      <c r="AL143" s="10" t="str">
        <f t="shared" si="44"/>
        <v>&lt;attr name="43_120_Sq_temporal_ramus_width"&gt;0&lt;/attr&gt;</v>
      </c>
      <c r="AM143" s="10" t="str">
        <f t="shared" si="44"/>
        <v>&lt;attr name="43_120_Sq_temporal_ramus_width"&gt;0.695093205771452&lt;/attr&gt;</v>
      </c>
      <c r="AN143" s="10" t="str">
        <f t="shared" si="44"/>
        <v>&lt;attr name="43_120_Sq_temporal_ramus_width"&gt;0.487058405267938&lt;/attr&gt;</v>
      </c>
      <c r="AO143" s="10" t="str">
        <f t="shared" si="44"/>
        <v>&lt;attr name="43_120_Sq_temporal_ramus_width"&gt;1.51294159473206&lt;/attr&gt;</v>
      </c>
      <c r="AP143" s="10" t="str">
        <f t="shared" si="44"/>
        <v>&lt;attr name="43_120_Sq_temporal_ramus_width"&gt;0.885014098699527&lt;/attr&gt;</v>
      </c>
      <c r="AQ143" s="10" t="str">
        <f t="shared" si="44"/>
        <v>&lt;attr name="43_120_Sq_temporal_ramus_width"&gt;1.88804144229935&lt;/attr&gt;</v>
      </c>
      <c r="AR143" s="10" t="str">
        <f t="shared" si="44"/>
        <v>&lt;attr name="43_120_Sq_temporal_ramus_width"&gt;1.2214808432926&lt;/attr&gt;</v>
      </c>
      <c r="AS143" s="10" t="str">
        <f t="shared" si="44"/>
        <v>&lt;attr name="43_120_Sq_temporal_ramus_width"&gt;1.37207250396747&lt;/attr&gt;</v>
      </c>
      <c r="AT143" s="10" t="str">
        <f t="shared" si="44"/>
        <v>&lt;attr name="43_120_Sq_temporal_ramus_width"&gt;1.64526776525314&lt;/attr&gt;</v>
      </c>
      <c r="AU143" s="10" t="str">
        <f t="shared" si="44"/>
        <v>&lt;attr name="43_120_Sq_temporal_ramus_width"&gt;1.51294159473206&lt;/attr&gt;</v>
      </c>
      <c r="AV143" s="10" t="str">
        <f t="shared" si="44"/>
        <v>&lt;attr name="43_120_Sq_temporal_ramus_width"&gt;?&lt;/attr&gt;</v>
      </c>
      <c r="AW143" s="10" t="str">
        <f t="shared" si="44"/>
        <v>&lt;attr name="43_120_Sq_temporal_ramus_width"&gt;?&lt;/attr&gt;</v>
      </c>
      <c r="AX143" s="10" t="str">
        <f t="shared" si="44"/>
        <v>&lt;attr name="43_120_Sq_temporal_ramus_width"&gt;?&lt;/attr&gt;</v>
      </c>
      <c r="AY143" s="10" t="str">
        <f t="shared" si="44"/>
        <v>&lt;attr name="43_120_Sq_temporal_ramus_width"&gt;?&lt;/attr&gt;</v>
      </c>
    </row>
    <row r="144" spans="1:51">
      <c r="A144" s="10" t="s">
        <v>210</v>
      </c>
      <c r="B144" s="11" t="s">
        <v>45</v>
      </c>
      <c r="C144" s="11"/>
      <c r="D144" s="11"/>
      <c r="E144" s="11"/>
      <c r="F144" s="10" t="str">
        <f t="shared" si="2"/>
        <v>&lt;attr name="44_132_Pterygoid_inter_ramus_width"&gt;1.33160628706056&lt;/attr&gt;</v>
      </c>
      <c r="G144" s="10" t="str">
        <f t="shared" ref="G144:AY144" si="45">CONCATENATE($A95,$B95,G95,$D95)</f>
        <v>&lt;attr name="44_132_Pterygoid_inter_ramus_width"&gt;0.276018430143109&lt;/attr&gt;</v>
      </c>
      <c r="H144" s="10" t="str">
        <f t="shared" si="45"/>
        <v>&lt;attr name="44_132_Pterygoid_inter_ramus_width"&gt;0.860710081869112&lt;/attr&gt;</v>
      </c>
      <c r="I144" s="10" t="str">
        <f t="shared" si="45"/>
        <v>&lt;attr name="44_132_Pterygoid_inter_ramus_width"&gt;0.702443557869862&lt;/attr&gt;</v>
      </c>
      <c r="J144" s="10" t="str">
        <f t="shared" si="45"/>
        <v>&lt;attr name="44_132_Pterygoid_inter_ramus_width"&gt;0.505874512416781&lt;/attr&gt;</v>
      </c>
      <c r="K144" s="10" t="str">
        <f t="shared" si="45"/>
        <v>&lt;attr name="44_132_Pterygoid_inter_ramus_width"&gt;0&lt;/attr&gt;</v>
      </c>
      <c r="L144" s="10" t="str">
        <f t="shared" si="45"/>
        <v>&lt;attr name="44_132_Pterygoid_inter_ramus_width"&gt;0.182894773729913&lt;/attr&gt;</v>
      </c>
      <c r="M144" s="10" t="str">
        <f t="shared" si="45"/>
        <v>&lt;attr name="44_132_Pterygoid_inter_ramus_width"&gt;0.180410219609447&lt;/attr&gt;</v>
      </c>
      <c r="N144" s="10" t="str">
        <f t="shared" si="45"/>
        <v>&lt;attr name="44_132_Pterygoid_inter_ramus_width"&gt;0.312786824461208&lt;/attr&gt;</v>
      </c>
      <c r="O144" s="10" t="str">
        <f t="shared" si="45"/>
        <v>&lt;attr name="44_132_Pterygoid_inter_ramus_width"&gt;0.694765966005826&lt;/attr&gt;</v>
      </c>
      <c r="P144" s="10" t="str">
        <f t="shared" si="45"/>
        <v>&lt;attr name="44_132_Pterygoid_inter_ramus_width"&gt;0.0793284212635355&lt;/attr&gt;</v>
      </c>
      <c r="Q144" s="10" t="str">
        <f t="shared" si="45"/>
        <v>&lt;attr name="44_132_Pterygoid_inter_ramus_width"&gt;0.205231319573361&lt;/attr&gt;</v>
      </c>
      <c r="R144" s="10" t="str">
        <f t="shared" si="45"/>
        <v>&lt;attr name="44_132_Pterygoid_inter_ramus_width"&gt;0.208474956549961&lt;/attr&gt;</v>
      </c>
      <c r="S144" s="10" t="str">
        <f t="shared" si="45"/>
        <v>&lt;attr name="44_132_Pterygoid_inter_ramus_width"&gt;0.36530595467078&lt;/attr&gt;</v>
      </c>
      <c r="T144" s="10" t="str">
        <f t="shared" si="45"/>
        <v>&lt;attr name="44_132_Pterygoid_inter_ramus_width"&gt;2&lt;/attr&gt;</v>
      </c>
      <c r="U144" s="10" t="str">
        <f t="shared" si="45"/>
        <v>&lt;attr name="44_132_Pterygoid_inter_ramus_width"&gt;0.767225714613993&lt;/attr&gt;</v>
      </c>
      <c r="V144" s="10" t="str">
        <f t="shared" si="45"/>
        <v>&lt;attr name="44_132_Pterygoid_inter_ramus_width"&gt;1.71529005268218&lt;/attr&gt;</v>
      </c>
      <c r="W144" s="10" t="str">
        <f t="shared" si="45"/>
        <v>&lt;attr name="44_132_Pterygoid_inter_ramus_width"&gt;?&lt;/attr&gt;</v>
      </c>
      <c r="X144" s="10" t="str">
        <f t="shared" si="45"/>
        <v>&lt;attr name="44_132_Pterygoid_inter_ramus_width"&gt;0.867507165767224&lt;/attr&gt;</v>
      </c>
      <c r="Y144" s="10" t="str">
        <f t="shared" si="45"/>
        <v>&lt;attr name="44_132_Pterygoid_inter_ramus_width"&gt;0.207419505254137&lt;/attr&gt;</v>
      </c>
      <c r="Z144" s="10" t="str">
        <f t="shared" si="45"/>
        <v>&lt;attr name="44_132_Pterygoid_inter_ramus_width"&gt;0.210279129055169&lt;/attr&gt;</v>
      </c>
      <c r="AA144" s="10" t="str">
        <f t="shared" si="45"/>
        <v>&lt;attr name="44_132_Pterygoid_inter_ramus_width"&gt;1.14409846430801&lt;/attr&gt;</v>
      </c>
      <c r="AB144" s="10" t="str">
        <f t="shared" si="45"/>
        <v>&lt;attr name="44_132_Pterygoid_inter_ramus_width"&gt;0.592338077824024&lt;/attr&gt;</v>
      </c>
      <c r="AC144" s="10" t="str">
        <f t="shared" si="45"/>
        <v>&lt;attr name="44_132_Pterygoid_inter_ramus_width"&gt;0.523892117869497&lt;/attr&gt;</v>
      </c>
      <c r="AD144" s="10" t="str">
        <f t="shared" si="45"/>
        <v>&lt;attr name="44_132_Pterygoid_inter_ramus_width"&gt;0.931025454698903&lt;/attr&gt;</v>
      </c>
      <c r="AE144" s="10" t="str">
        <f t="shared" si="45"/>
        <v>&lt;attr name="44_132_Pterygoid_inter_ramus_width"&gt;0.776104386569321&lt;/attr&gt;</v>
      </c>
      <c r="AF144" s="10" t="str">
        <f t="shared" si="45"/>
        <v>&lt;attr name="44_132_Pterygoid_inter_ramus_width"&gt;1.38623762642617&lt;/attr&gt;</v>
      </c>
      <c r="AG144" s="10" t="str">
        <f t="shared" si="45"/>
        <v>&lt;attr name="44_132_Pterygoid_inter_ramus_width"&gt;1.42383350962301&lt;/attr&gt;</v>
      </c>
      <c r="AH144" s="10" t="str">
        <f t="shared" si="45"/>
        <v>&lt;attr name="44_132_Pterygoid_inter_ramus_width"&gt;0.629475112155044&lt;/attr&gt;</v>
      </c>
      <c r="AI144" s="10" t="str">
        <f t="shared" si="45"/>
        <v>&lt;attr name="44_132_Pterygoid_inter_ramus_width"&gt;0.796484771335121&lt;/attr&gt;</v>
      </c>
      <c r="AJ144" s="10" t="str">
        <f t="shared" si="45"/>
        <v>&lt;attr name="44_132_Pterygoid_inter_ramus_width"&gt;0.608789509042737&lt;/attr&gt;</v>
      </c>
      <c r="AK144" s="10" t="str">
        <f t="shared" si="45"/>
        <v>&lt;attr name="44_132_Pterygoid_inter_ramus_width"&gt;1.20799974215467&lt;/attr&gt;</v>
      </c>
      <c r="AL144" s="10" t="str">
        <f t="shared" si="45"/>
        <v>&lt;attr name="44_132_Pterygoid_inter_ramus_width"&gt;0.701878873477593&lt;/attr&gt;</v>
      </c>
      <c r="AM144" s="10" t="str">
        <f t="shared" si="45"/>
        <v>&lt;attr name="44_132_Pterygoid_inter_ramus_width"&gt;0.332353946304674&lt;/attr&gt;</v>
      </c>
      <c r="AN144" s="10" t="str">
        <f t="shared" si="45"/>
        <v>&lt;attr name="44_132_Pterygoid_inter_ramus_width"&gt;0.118563078213405&lt;/attr&gt;</v>
      </c>
      <c r="AO144" s="10" t="str">
        <f t="shared" si="45"/>
        <v>&lt;attr name="44_132_Pterygoid_inter_ramus_width"&gt;0.549855395494828&lt;/attr&gt;</v>
      </c>
      <c r="AP144" s="10" t="str">
        <f t="shared" si="45"/>
        <v>&lt;attr name="44_132_Pterygoid_inter_ramus_width"&gt;0.630150812673619&lt;/attr&gt;</v>
      </c>
      <c r="AQ144" s="10" t="str">
        <f t="shared" si="45"/>
        <v>&lt;attr name="44_132_Pterygoid_inter_ramus_width"&gt;1.08896627624997&lt;/attr&gt;</v>
      </c>
      <c r="AR144" s="10" t="str">
        <f t="shared" si="45"/>
        <v>&lt;attr name="44_132_Pterygoid_inter_ramus_width"&gt;0.71082065006874&lt;/attr&gt;</v>
      </c>
      <c r="AS144" s="10" t="str">
        <f t="shared" si="45"/>
        <v>&lt;attr name="44_132_Pterygoid_inter_ramus_width"&gt;0.448496674081711&lt;/attr&gt;</v>
      </c>
      <c r="AT144" s="10" t="str">
        <f t="shared" si="45"/>
        <v>&lt;attr name="44_132_Pterygoid_inter_ramus_width"&gt;0.740179363220423&lt;/attr&gt;</v>
      </c>
      <c r="AU144" s="10" t="str">
        <f t="shared" si="45"/>
        <v>&lt;attr name="44_132_Pterygoid_inter_ramus_width"&gt;0.13478307082759&lt;/attr&gt;</v>
      </c>
      <c r="AV144" s="10" t="str">
        <f t="shared" si="45"/>
        <v>&lt;attr name="44_132_Pterygoid_inter_ramus_width"&gt;0.834833676920219&lt;/attr&gt;</v>
      </c>
      <c r="AW144" s="10" t="str">
        <f t="shared" si="45"/>
        <v>&lt;attr name="44_132_Pterygoid_inter_ramus_width"&gt;?&lt;/attr&gt;</v>
      </c>
      <c r="AX144" s="10" t="str">
        <f t="shared" si="45"/>
        <v>&lt;attr name="44_132_Pterygoid_inter_ramus_width"&gt;?&lt;/attr&gt;</v>
      </c>
      <c r="AY144" s="10" t="str">
        <f t="shared" si="45"/>
        <v>&lt;attr name="44_132_Pterygoid_inter_ramus_width"&gt;?&lt;/attr&gt;</v>
      </c>
    </row>
    <row r="145" spans="1:51">
      <c r="A145" s="10" t="s">
        <v>210</v>
      </c>
      <c r="B145" s="11" t="s">
        <v>151</v>
      </c>
      <c r="C145" s="11"/>
      <c r="D145" s="11"/>
      <c r="E145" s="11"/>
      <c r="F145" s="10" t="str">
        <f t="shared" si="2"/>
        <v>&lt;attr name="45_133_Pterygoid_total_length"&gt;0.188389827312881&lt;/attr&gt;</v>
      </c>
      <c r="G145" s="10" t="str">
        <f t="shared" ref="G145:AY145" si="46">CONCATENATE($A96,$B96,G96,$D96)</f>
        <v>&lt;attr name="45_133_Pterygoid_total_length"&gt;0.411772635819249&lt;/attr&gt;</v>
      </c>
      <c r="H145" s="10" t="str">
        <f t="shared" si="46"/>
        <v>&lt;attr name="45_133_Pterygoid_total_length"&gt;1.64999103726621&lt;/attr&gt;</v>
      </c>
      <c r="I145" s="10" t="str">
        <f t="shared" si="46"/>
        <v>&lt;attr name="45_133_Pterygoid_total_length"&gt;1.15265079508331&lt;/attr&gt;</v>
      </c>
      <c r="J145" s="10" t="str">
        <f t="shared" si="46"/>
        <v>&lt;attr name="45_133_Pterygoid_total_length"&gt;1.00222318914203&lt;/attr&gt;</v>
      </c>
      <c r="K145" s="10" t="str">
        <f t="shared" si="46"/>
        <v>&lt;attr name="45_133_Pterygoid_total_length"&gt;1.47828668365896&lt;/attr&gt;</v>
      </c>
      <c r="L145" s="10" t="str">
        <f t="shared" si="46"/>
        <v>&lt;attr name="45_133_Pterygoid_total_length"&gt;0.993009341104851&lt;/attr&gt;</v>
      </c>
      <c r="M145" s="10" t="str">
        <f t="shared" si="46"/>
        <v>&lt;attr name="45_133_Pterygoid_total_length"&gt;1.35215661086487&lt;/attr&gt;</v>
      </c>
      <c r="N145" s="10" t="str">
        <f t="shared" si="46"/>
        <v>&lt;attr name="45_133_Pterygoid_total_length"&gt;0.768439028234672&lt;/attr&gt;</v>
      </c>
      <c r="O145" s="10" t="str">
        <f t="shared" si="46"/>
        <v>&lt;attr name="45_133_Pterygoid_total_length"&gt;1.35398540337369&lt;/attr&gt;</v>
      </c>
      <c r="P145" s="10" t="str">
        <f t="shared" si="46"/>
        <v>&lt;attr name="45_133_Pterygoid_total_length"&gt;1.19532814304787&lt;/attr&gt;</v>
      </c>
      <c r="Q145" s="10" t="str">
        <f t="shared" si="46"/>
        <v>&lt;attr name="45_133_Pterygoid_total_length"&gt;0.771403119775378&lt;/attr&gt;</v>
      </c>
      <c r="R145" s="10" t="str">
        <f t="shared" si="46"/>
        <v>&lt;attr name="45_133_Pterygoid_total_length"&gt;?&lt;/attr&gt;</v>
      </c>
      <c r="S145" s="10" t="str">
        <f t="shared" si="46"/>
        <v>&lt;attr name="45_133_Pterygoid_total_length"&gt;2&lt;/attr&gt;</v>
      </c>
      <c r="T145" s="10" t="str">
        <f t="shared" si="46"/>
        <v>&lt;attr name="45_133_Pterygoid_total_length"&gt;0.488072640800309&lt;/attr&gt;</v>
      </c>
      <c r="U145" s="10" t="str">
        <f t="shared" si="46"/>
        <v>&lt;attr name="45_133_Pterygoid_total_length"&gt;1.16700629154834&lt;/attr&gt;</v>
      </c>
      <c r="V145" s="10" t="str">
        <f t="shared" si="46"/>
        <v>&lt;attr name="45_133_Pterygoid_total_length"&gt;0.652066121858974&lt;/attr&gt;</v>
      </c>
      <c r="W145" s="10" t="str">
        <f t="shared" si="46"/>
        <v>&lt;attr name="45_133_Pterygoid_total_length"&gt;?&lt;/attr&gt;</v>
      </c>
      <c r="X145" s="10" t="str">
        <f t="shared" si="46"/>
        <v>&lt;attr name="45_133_Pterygoid_total_length"&gt;0.850478187122924&lt;/attr&gt;</v>
      </c>
      <c r="Y145" s="10" t="str">
        <f t="shared" si="46"/>
        <v>&lt;attr name="45_133_Pterygoid_total_length"&gt;1.70836497078583&lt;/attr&gt;</v>
      </c>
      <c r="Z145" s="10" t="str">
        <f t="shared" si="46"/>
        <v>&lt;attr name="45_133_Pterygoid_total_length"&gt;1.76486604934502&lt;/attr&gt;</v>
      </c>
      <c r="AA145" s="10" t="str">
        <f t="shared" si="46"/>
        <v>&lt;attr name="45_133_Pterygoid_total_length"&gt;0.794533199547429&lt;/attr&gt;</v>
      </c>
      <c r="AB145" s="10" t="str">
        <f t="shared" si="46"/>
        <v>&lt;attr name="45_133_Pterygoid_total_length"&gt;1.35193905108032&lt;/attr&gt;</v>
      </c>
      <c r="AC145" s="10" t="str">
        <f t="shared" si="46"/>
        <v>&lt;attr name="45_133_Pterygoid_total_length"&gt;1.68796699972504&lt;/attr&gt;</v>
      </c>
      <c r="AD145" s="10" t="str">
        <f t="shared" si="46"/>
        <v>&lt;attr name="45_133_Pterygoid_total_length"&gt;1.18595633477506&lt;/attr&gt;</v>
      </c>
      <c r="AE145" s="10" t="str">
        <f t="shared" si="46"/>
        <v>&lt;attr name="45_133_Pterygoid_total_length"&gt;1.70060781486076&lt;/attr&gt;</v>
      </c>
      <c r="AF145" s="10" t="str">
        <f t="shared" si="46"/>
        <v>&lt;attr name="45_133_Pterygoid_total_length"&gt;1.68376762496911&lt;/attr&gt;</v>
      </c>
      <c r="AG145" s="10" t="str">
        <f t="shared" si="46"/>
        <v>&lt;attr name="45_133_Pterygoid_total_length"&gt;1.02774938710056&lt;/attr&gt;</v>
      </c>
      <c r="AH145" s="10" t="str">
        <f t="shared" si="46"/>
        <v>&lt;attr name="45_133_Pterygoid_total_length"&gt;1.25621336726685&lt;/attr&gt;</v>
      </c>
      <c r="AI145" s="10" t="str">
        <f t="shared" si="46"/>
        <v>&lt;attr name="45_133_Pterygoid_total_length"&gt;1.30189023794728&lt;/attr&gt;</v>
      </c>
      <c r="AJ145" s="10" t="str">
        <f t="shared" si="46"/>
        <v>&lt;attr name="45_133_Pterygoid_total_length"&gt;1.12731516852782&lt;/attr&gt;</v>
      </c>
      <c r="AK145" s="10" t="str">
        <f t="shared" si="46"/>
        <v>&lt;attr name="45_133_Pterygoid_total_length"&gt;1.50562806430975&lt;/attr&gt;</v>
      </c>
      <c r="AL145" s="10" t="str">
        <f t="shared" si="46"/>
        <v>&lt;attr name="45_133_Pterygoid_total_length"&gt;1.08055572604085&lt;/attr&gt;</v>
      </c>
      <c r="AM145" s="10" t="str">
        <f t="shared" si="46"/>
        <v>&lt;attr name="45_133_Pterygoid_total_length"&gt;1.28270645462982&lt;/attr&gt;</v>
      </c>
      <c r="AN145" s="10" t="str">
        <f t="shared" si="46"/>
        <v>&lt;attr name="45_133_Pterygoid_total_length"&gt;1.39891109867283&lt;/attr&gt;</v>
      </c>
      <c r="AO145" s="10" t="str">
        <f t="shared" si="46"/>
        <v>&lt;attr name="45_133_Pterygoid_total_length"&gt;0.615851755241085&lt;/attr&gt;</v>
      </c>
      <c r="AP145" s="10" t="str">
        <f t="shared" si="46"/>
        <v>&lt;attr name="45_133_Pterygoid_total_length"&gt;0.530508053488958&lt;/attr&gt;</v>
      </c>
      <c r="AQ145" s="10" t="str">
        <f t="shared" si="46"/>
        <v>&lt;attr name="45_133_Pterygoid_total_length"&gt;0&lt;/attr&gt;</v>
      </c>
      <c r="AR145" s="10" t="str">
        <f t="shared" si="46"/>
        <v>&lt;attr name="45_133_Pterygoid_total_length"&gt;0.156324392683795&lt;/attr&gt;</v>
      </c>
      <c r="AS145" s="10" t="str">
        <f t="shared" si="46"/>
        <v>&lt;attr name="45_133_Pterygoid_total_length"&gt;0.576733402679499&lt;/attr&gt;</v>
      </c>
      <c r="AT145" s="10" t="str">
        <f t="shared" si="46"/>
        <v>&lt;attr name="45_133_Pterygoid_total_length"&gt;1.18358761310372&lt;/attr&gt;</v>
      </c>
      <c r="AU145" s="10" t="str">
        <f t="shared" si="46"/>
        <v>&lt;attr name="45_133_Pterygoid_total_length"&gt;0.295074933400501&lt;/attr&gt;</v>
      </c>
      <c r="AV145" s="10" t="str">
        <f t="shared" si="46"/>
        <v>&lt;attr name="45_133_Pterygoid_total_length"&gt;?&lt;/attr&gt;</v>
      </c>
      <c r="AW145" s="10" t="str">
        <f t="shared" si="46"/>
        <v>&lt;attr name="45_133_Pterygoid_total_length"&gt;?&lt;/attr&gt;</v>
      </c>
      <c r="AX145" s="10" t="str">
        <f t="shared" si="46"/>
        <v>&lt;attr name="45_133_Pterygoid_total_length"&gt;?&lt;/attr&gt;</v>
      </c>
      <c r="AY145" s="10" t="str">
        <f t="shared" si="46"/>
        <v>&lt;attr name="45_133_Pterygoid_total_length"&gt;?&lt;/attr&gt;</v>
      </c>
    </row>
    <row r="146" spans="1:51">
      <c r="A146" s="10" t="s">
        <v>210</v>
      </c>
      <c r="B146" s="11" t="s">
        <v>153</v>
      </c>
      <c r="C146" s="11"/>
      <c r="D146" s="11"/>
      <c r="E146" s="11"/>
      <c r="F146" s="10" t="str">
        <f t="shared" si="2"/>
        <v>&lt;attr name="46_148_PostProcess_depth"&gt;0.481253605009077&lt;/attr&gt;</v>
      </c>
      <c r="G146" s="10" t="str">
        <f t="shared" ref="G146:AY146" si="47">CONCATENATE($A97,$B97,G97,$D97)</f>
        <v>&lt;attr name="46_148_PostProcess_depth"&gt;1.12288385075579&lt;/attr&gt;</v>
      </c>
      <c r="H146" s="10" t="str">
        <f t="shared" si="47"/>
        <v>&lt;attr name="46_148_PostProcess_depth"&gt;0.92964954414226&lt;/attr&gt;</v>
      </c>
      <c r="I146" s="10" t="str">
        <f t="shared" si="47"/>
        <v>&lt;attr name="46_148_PostProcess_depth"&gt;0.534297055777532&lt;/attr&gt;</v>
      </c>
      <c r="J146" s="10" t="str">
        <f t="shared" si="47"/>
        <v>&lt;attr name="46_148_PostProcess_depth"&gt;1.00113919862631&lt;/attr&gt;</v>
      </c>
      <c r="K146" s="10" t="str">
        <f t="shared" si="47"/>
        <v>&lt;attr name="46_148_PostProcess_depth"&gt;0.576657129573521&lt;/attr&gt;</v>
      </c>
      <c r="L146" s="10" t="str">
        <f t="shared" si="47"/>
        <v>&lt;attr name="46_148_PostProcess_depth"&gt;0.582314031964622&lt;/attr&gt;</v>
      </c>
      <c r="M146" s="10" t="str">
        <f t="shared" si="47"/>
        <v>&lt;attr name="46_148_PostProcess_depth"&gt;0&lt;/attr&gt;</v>
      </c>
      <c r="N146" s="10" t="str">
        <f t="shared" si="47"/>
        <v>&lt;attr name="46_148_PostProcess_depth"&gt;0.545392421632847&lt;/attr&gt;</v>
      </c>
      <c r="O146" s="10" t="str">
        <f t="shared" si="47"/>
        <v>&lt;attr name="46_148_PostProcess_depth"&gt;0.528434590542703&lt;/attr&gt;</v>
      </c>
      <c r="P146" s="10" t="str">
        <f t="shared" si="47"/>
        <v>&lt;attr name="46_148_PostProcess_depth"&gt;0.551347319074486&lt;/attr&gt;</v>
      </c>
      <c r="Q146" s="10" t="str">
        <f t="shared" si="47"/>
        <v>&lt;attr name="46_148_PostProcess_depth"&gt;0.660408833033286&lt;/attr&gt;</v>
      </c>
      <c r="R146" s="10" t="str">
        <f t="shared" si="47"/>
        <v>&lt;attr name="46_148_PostProcess_depth"&gt;0.642254938624512&lt;/attr&gt;</v>
      </c>
      <c r="S146" s="10" t="str">
        <f t="shared" si="47"/>
        <v>&lt;attr name="46_148_PostProcess_depth"&gt;0.880182598557199&lt;/attr&gt;</v>
      </c>
      <c r="T146" s="10" t="str">
        <f t="shared" si="47"/>
        <v>&lt;attr name="46_148_PostProcess_depth"&gt;1.04822530128476&lt;/attr&gt;</v>
      </c>
      <c r="U146" s="10" t="str">
        <f t="shared" si="47"/>
        <v>&lt;attr name="46_148_PostProcess_depth"&gt;0.619858758828307&lt;/attr&gt;</v>
      </c>
      <c r="V146" s="10" t="str">
        <f t="shared" si="47"/>
        <v>&lt;attr name="46_148_PostProcess_depth"&gt;1.01882743616409&lt;/attr&gt;</v>
      </c>
      <c r="W146" s="10" t="str">
        <f t="shared" si="47"/>
        <v>&lt;attr name="46_148_PostProcess_depth"&gt;1.08876558021379&lt;/attr&gt;</v>
      </c>
      <c r="X146" s="10" t="str">
        <f t="shared" si="47"/>
        <v>&lt;attr name="46_148_PostProcess_depth"&gt;?&lt;/attr&gt;</v>
      </c>
      <c r="Y146" s="10" t="str">
        <f t="shared" si="47"/>
        <v>&lt;attr name="46_148_PostProcess_depth"&gt;2&lt;/attr&gt;</v>
      </c>
      <c r="Z146" s="10" t="str">
        <f t="shared" si="47"/>
        <v>&lt;attr name="46_148_PostProcess_depth"&gt;0.462398332813686&lt;/attr&gt;</v>
      </c>
      <c r="AA146" s="10" t="str">
        <f t="shared" si="47"/>
        <v>&lt;attr name="46_148_PostProcess_depth"&gt;0.46350082029947&lt;/attr&gt;</v>
      </c>
      <c r="AB146" s="10" t="str">
        <f t="shared" si="47"/>
        <v>&lt;attr name="46_148_PostProcess_depth"&gt;0.84679919463717&lt;/attr&gt;</v>
      </c>
      <c r="AC146" s="10" t="str">
        <f t="shared" si="47"/>
        <v>&lt;attr name="46_148_PostProcess_depth"&gt;0.414735232301264&lt;/attr&gt;</v>
      </c>
      <c r="AD146" s="10" t="str">
        <f t="shared" si="47"/>
        <v>&lt;attr name="46_148_PostProcess_depth"&gt;0.959709828732004&lt;/attr&gt;</v>
      </c>
      <c r="AE146" s="10" t="str">
        <f t="shared" si="47"/>
        <v>&lt;attr name="46_148_PostProcess_depth"&gt;0.867177446852318&lt;/attr&gt;</v>
      </c>
      <c r="AF146" s="10" t="str">
        <f t="shared" si="47"/>
        <v>&lt;attr name="46_148_PostProcess_depth"&gt;1.47708847989895&lt;/attr&gt;</v>
      </c>
      <c r="AG146" s="10" t="str">
        <f t="shared" si="47"/>
        <v>&lt;attr name="46_148_PostProcess_depth"&gt;1.01548190040652&lt;/attr&gt;</v>
      </c>
      <c r="AH146" s="10" t="str">
        <f t="shared" si="47"/>
        <v>&lt;attr name="46_148_PostProcess_depth"&gt;0.746711469753056&lt;/attr&gt;</v>
      </c>
      <c r="AI146" s="10" t="str">
        <f t="shared" si="47"/>
        <v>&lt;attr name="46_148_PostProcess_depth"&gt;0.623746291431538&lt;/attr&gt;</v>
      </c>
      <c r="AJ146" s="10" t="str">
        <f t="shared" si="47"/>
        <v>&lt;attr name="46_148_PostProcess_depth"&gt;0.963352058347663&lt;/attr&gt;</v>
      </c>
      <c r="AK146" s="10" t="str">
        <f t="shared" si="47"/>
        <v>&lt;attr name="46_148_PostProcess_depth"&gt;0.996298048957646&lt;/attr&gt;</v>
      </c>
      <c r="AL146" s="10" t="str">
        <f t="shared" si="47"/>
        <v>&lt;attr name="46_148_PostProcess_depth"&gt;0.857744798127328&lt;/attr&gt;</v>
      </c>
      <c r="AM146" s="10" t="str">
        <f t="shared" si="47"/>
        <v>&lt;attr name="46_148_PostProcess_depth"&gt;0.700178806990821&lt;/attr&gt;</v>
      </c>
      <c r="AN146" s="10" t="str">
        <f t="shared" si="47"/>
        <v>&lt;attr name="46_148_PostProcess_depth"&gt;0.795739962070849&lt;/attr&gt;</v>
      </c>
      <c r="AO146" s="10" t="str">
        <f t="shared" si="47"/>
        <v>&lt;attr name="46_148_PostProcess_depth"&gt;0.463562959768066&lt;/attr&gt;</v>
      </c>
      <c r="AP146" s="10" t="str">
        <f t="shared" si="47"/>
        <v>&lt;attr name="46_148_PostProcess_depth"&gt;0.52854288945965&lt;/attr&gt;</v>
      </c>
      <c r="AQ146" s="10" t="str">
        <f t="shared" si="47"/>
        <v>&lt;attr name="46_148_PostProcess_depth"&gt;0.379980397219291&lt;/attr&gt;</v>
      </c>
      <c r="AR146" s="10" t="str">
        <f t="shared" si="47"/>
        <v>&lt;attr name="46_148_PostProcess_depth"&gt;1.12702849984755&lt;/attr&gt;</v>
      </c>
      <c r="AS146" s="10" t="str">
        <f t="shared" si="47"/>
        <v>&lt;attr name="46_148_PostProcess_depth"&gt;0.541551831094047&lt;/attr&gt;</v>
      </c>
      <c r="AT146" s="10" t="str">
        <f t="shared" si="47"/>
        <v>&lt;attr name="46_148_PostProcess_depth"&gt;0.572821000158073&lt;/attr&gt;</v>
      </c>
      <c r="AU146" s="10" t="str">
        <f t="shared" si="47"/>
        <v>&lt;attr name="46_148_PostProcess_depth"&gt;0.958552867957176&lt;/attr&gt;</v>
      </c>
      <c r="AV146" s="10" t="str">
        <f t="shared" si="47"/>
        <v>&lt;attr name="46_148_PostProcess_depth"&gt;?&lt;/attr&gt;</v>
      </c>
      <c r="AW146" s="10" t="str">
        <f t="shared" si="47"/>
        <v>&lt;attr name="46_148_PostProcess_depth"&gt;?&lt;/attr&gt;</v>
      </c>
      <c r="AX146" s="10" t="str">
        <f t="shared" si="47"/>
        <v>&lt;attr name="46_148_PostProcess_depth"&gt;?&lt;/attr&gt;</v>
      </c>
      <c r="AY146" s="10" t="str">
        <f t="shared" si="47"/>
        <v>&lt;attr name="46_148_PostProcess_depth"&gt;?&lt;/attr&gt;</v>
      </c>
    </row>
    <row r="147" spans="1:51">
      <c r="B147" s="11"/>
      <c r="C147" s="11"/>
      <c r="D147" s="11"/>
      <c r="E147" s="11"/>
      <c r="F147" s="10" t="str">
        <f t="shared" si="2"/>
        <v>&lt;attr name="47_149_PostProcess_angle"&gt;1.93805238097428&lt;/attr&gt;</v>
      </c>
      <c r="G147" s="10" t="str">
        <f t="shared" ref="G147:AY147" si="48">CONCATENATE($A98,$B98,G98,$D98)</f>
        <v>&lt;attr name="47_149_PostProcess_angle"&gt;1.25323612616676&lt;/attr&gt;</v>
      </c>
      <c r="H147" s="10" t="str">
        <f t="shared" si="48"/>
        <v>&lt;attr name="47_149_PostProcess_angle"&gt;0.410222598821814&lt;/attr&gt;</v>
      </c>
      <c r="I147" s="10" t="str">
        <f t="shared" si="48"/>
        <v>&lt;attr name="47_149_PostProcess_angle"&gt;1.49619268603768&lt;/attr&gt;</v>
      </c>
      <c r="J147" s="10" t="str">
        <f t="shared" si="48"/>
        <v>&lt;attr name="47_149_PostProcess_angle"&gt;1.47241665877833&lt;/attr&gt;</v>
      </c>
      <c r="K147" s="10" t="str">
        <f t="shared" si="48"/>
        <v>&lt;attr name="47_149_PostProcess_angle"&gt;1.67396037024112&lt;/attr&gt;</v>
      </c>
      <c r="L147" s="10" t="str">
        <f t="shared" si="48"/>
        <v>&lt;attr name="47_149_PostProcess_angle"&gt;1.41952331027789&lt;/attr&gt;</v>
      </c>
      <c r="M147" s="10" t="str">
        <f t="shared" si="48"/>
        <v>&lt;attr name="47_149_PostProcess_angle"&gt;0&lt;/attr&gt;</v>
      </c>
      <c r="N147" s="10" t="str">
        <f t="shared" si="48"/>
        <v>&lt;attr name="47_149_PostProcess_angle"&gt;1.11839532064176&lt;/attr&gt;</v>
      </c>
      <c r="O147" s="10" t="str">
        <f t="shared" si="48"/>
        <v>&lt;attr name="47_149_PostProcess_angle"&gt;1.79987613998078&lt;/attr&gt;</v>
      </c>
      <c r="P147" s="10" t="str">
        <f t="shared" si="48"/>
        <v>&lt;attr name="47_149_PostProcess_angle"&gt;1.65138642282682&lt;/attr&gt;</v>
      </c>
      <c r="Q147" s="10" t="str">
        <f t="shared" si="48"/>
        <v>&lt;attr name="47_149_PostProcess_angle"&gt;1.4122471174255&lt;/attr&gt;</v>
      </c>
      <c r="R147" s="10" t="str">
        <f t="shared" si="48"/>
        <v>&lt;attr name="47_149_PostProcess_angle"&gt;1.44607170350916&lt;/attr&gt;</v>
      </c>
      <c r="S147" s="10" t="str">
        <f t="shared" si="48"/>
        <v>&lt;attr name="47_149_PostProcess_angle"&gt;1.09717303202253&lt;/attr&gt;</v>
      </c>
      <c r="T147" s="10" t="str">
        <f t="shared" si="48"/>
        <v>&lt;attr name="47_149_PostProcess_angle"&gt;1.79336271869667&lt;/attr&gt;</v>
      </c>
      <c r="U147" s="10" t="str">
        <f t="shared" si="48"/>
        <v>&lt;attr name="47_149_PostProcess_angle"&gt;1.00548760283504&lt;/attr&gt;</v>
      </c>
      <c r="V147" s="10" t="str">
        <f t="shared" si="48"/>
        <v>&lt;attr name="47_149_PostProcess_angle"&gt;1.86859547645972&lt;/attr&gt;</v>
      </c>
      <c r="W147" s="10" t="str">
        <f t="shared" si="48"/>
        <v>&lt;attr name="47_149_PostProcess_angle"&gt;2&lt;/attr&gt;</v>
      </c>
      <c r="X147" s="10" t="str">
        <f t="shared" si="48"/>
        <v>&lt;attr name="47_149_PostProcess_angle"&gt;?&lt;/attr&gt;</v>
      </c>
      <c r="Y147" s="10" t="str">
        <f t="shared" si="48"/>
        <v>&lt;attr name="47_149_PostProcess_angle"&gt;0.930895688838797&lt;/attr&gt;</v>
      </c>
      <c r="Z147" s="10" t="str">
        <f t="shared" si="48"/>
        <v>&lt;attr name="47_149_PostProcess_angle"&gt;1.55259312803312&lt;/attr&gt;</v>
      </c>
      <c r="AA147" s="10" t="str">
        <f t="shared" si="48"/>
        <v>&lt;attr name="47_149_PostProcess_angle"&gt;1.81718517510482&lt;/attr&gt;</v>
      </c>
      <c r="AB147" s="10" t="str">
        <f t="shared" si="48"/>
        <v>&lt;attr name="47_149_PostProcess_angle"&gt;1.44607170350916&lt;/attr&gt;</v>
      </c>
      <c r="AC147" s="10" t="str">
        <f t="shared" si="48"/>
        <v>&lt;attr name="47_149_PostProcess_angle"&gt;1.58737925791816&lt;/attr&gt;</v>
      </c>
      <c r="AD147" s="10" t="str">
        <f t="shared" si="48"/>
        <v>&lt;attr name="47_149_PostProcess_angle"&gt;1.28865365628172&lt;/attr&gt;</v>
      </c>
      <c r="AE147" s="10" t="str">
        <f t="shared" si="48"/>
        <v>&lt;attr name="47_149_PostProcess_angle"&gt;1.37808644052647&lt;/attr&gt;</v>
      </c>
      <c r="AF147" s="10" t="str">
        <f t="shared" si="48"/>
        <v>&lt;attr name="47_149_PostProcess_angle"&gt;1.71866841040057&lt;/attr&gt;</v>
      </c>
      <c r="AG147" s="10" t="str">
        <f t="shared" si="48"/>
        <v>&lt;attr name="47_149_PostProcess_angle"&gt;1.57813731730041&lt;/attr&gt;</v>
      </c>
      <c r="AH147" s="10" t="str">
        <f t="shared" si="48"/>
        <v>&lt;attr name="47_149_PostProcess_angle"&gt;1.66720373556171&lt;/attr&gt;</v>
      </c>
      <c r="AI147" s="10" t="str">
        <f t="shared" si="48"/>
        <v>&lt;attr name="47_149_PostProcess_angle"&gt;1.7562184125062&lt;/attr&gt;</v>
      </c>
      <c r="AJ147" s="10" t="str">
        <f t="shared" si="48"/>
        <v>&lt;attr name="47_149_PostProcess_angle"&gt;1.61037599810684&lt;/attr&gt;</v>
      </c>
      <c r="AK147" s="10" t="str">
        <f t="shared" si="48"/>
        <v>&lt;attr name="47_149_PostProcess_angle"&gt;1.86008030222568&lt;/attr&gt;</v>
      </c>
      <c r="AL147" s="10" t="str">
        <f t="shared" si="48"/>
        <v>&lt;attr name="47_149_PostProcess_angle"&gt;1.96503350219603&lt;/attr&gt;</v>
      </c>
      <c r="AM147" s="10" t="str">
        <f t="shared" si="48"/>
        <v>&lt;attr name="47_149_PostProcess_angle"&gt;1.90875701336372&lt;/attr&gt;</v>
      </c>
      <c r="AN147" s="10" t="str">
        <f t="shared" si="48"/>
        <v>&lt;attr name="47_149_PostProcess_angle"&gt;1.28109484083784&lt;/attr&gt;</v>
      </c>
      <c r="AO147" s="10" t="str">
        <f t="shared" si="48"/>
        <v>&lt;attr name="47_149_PostProcess_angle"&gt;1.38053777741424&lt;/attr&gt;</v>
      </c>
      <c r="AP147" s="10" t="str">
        <f t="shared" si="48"/>
        <v>&lt;attr name="47_149_PostProcess_angle"&gt;0.264185207258263&lt;/attr&gt;</v>
      </c>
      <c r="AQ147" s="10" t="str">
        <f t="shared" si="48"/>
        <v>&lt;attr name="47_149_PostProcess_angle"&gt;1.34358292673497&lt;/attr&gt;</v>
      </c>
      <c r="AR147" s="10" t="str">
        <f t="shared" si="48"/>
        <v>&lt;attr name="47_149_PostProcess_angle"&gt;0.823094783222743&lt;/attr&gt;</v>
      </c>
      <c r="AS147" s="10" t="str">
        <f t="shared" si="48"/>
        <v>&lt;attr name="47_149_PostProcess_angle"&gt;1.19424624457646&lt;/attr&gt;</v>
      </c>
      <c r="AT147" s="10" t="str">
        <f t="shared" si="48"/>
        <v>&lt;attr name="47_149_PostProcess_angle"&gt;0.888745591949494&lt;/attr&gt;</v>
      </c>
      <c r="AU147" s="10" t="str">
        <f t="shared" si="48"/>
        <v>&lt;attr name="47_149_PostProcess_angle"&gt;0.900036241964003&lt;/attr&gt;</v>
      </c>
      <c r="AV147" s="10" t="str">
        <f t="shared" si="48"/>
        <v>&lt;attr name="47_149_PostProcess_angle"&gt;?&lt;/attr&gt;</v>
      </c>
      <c r="AW147" s="10" t="str">
        <f t="shared" si="48"/>
        <v>&lt;attr name="47_149_PostProcess_angle"&gt;?&lt;/attr&gt;</v>
      </c>
      <c r="AX147" s="10" t="str">
        <f t="shared" si="48"/>
        <v>&lt;attr name="47_149_PostProcess_angle"&gt;?&lt;/attr&gt;</v>
      </c>
      <c r="AY147" s="10" t="str">
        <f t="shared" si="48"/>
        <v>&lt;attr name="47_149_PostProcess_angle"&gt;?&lt;/attr&gt;</v>
      </c>
    </row>
    <row r="148" spans="1:51">
      <c r="B148" s="11"/>
      <c r="C148" s="11"/>
      <c r="D148" s="11"/>
      <c r="E148" s="11"/>
      <c r="F148" s="10" t="str">
        <f t="shared" si="2"/>
        <v>&lt;attr name="48_150_Cupola_anterior_angle"&gt;1.77704356708365&lt;/attr&gt;</v>
      </c>
      <c r="G148" s="10" t="str">
        <f t="shared" ref="G148:AY148" si="49">CONCATENATE($A99,$B99,G99,$D99)</f>
        <v>&lt;attr name="48_150_Cupola_anterior_angle"&gt;0.243570587552888&lt;/attr&gt;</v>
      </c>
      <c r="H148" s="10" t="str">
        <f t="shared" si="49"/>
        <v>&lt;attr name="48_150_Cupola_anterior_angle"&gt;1.43523287889284&lt;/attr&gt;</v>
      </c>
      <c r="I148" s="10" t="str">
        <f t="shared" si="49"/>
        <v>&lt;attr name="48_150_Cupola_anterior_angle"&gt;1.15017650426126&lt;/attr&gt;</v>
      </c>
      <c r="J148" s="10" t="str">
        <f t="shared" si="49"/>
        <v>&lt;attr name="48_150_Cupola_anterior_angle"&gt;0.800272199033499&lt;/attr&gt;</v>
      </c>
      <c r="K148" s="10" t="str">
        <f t="shared" si="49"/>
        <v>&lt;attr name="48_150_Cupola_anterior_angle"&gt;1.34685738360094&lt;/attr&gt;</v>
      </c>
      <c r="L148" s="10" t="str">
        <f t="shared" si="49"/>
        <v>&lt;attr name="48_150_Cupola_anterior_angle"&gt;0.788444773614671&lt;/attr&gt;</v>
      </c>
      <c r="M148" s="10" t="str">
        <f t="shared" si="49"/>
        <v>&lt;attr name="48_150_Cupola_anterior_angle"&gt;0.800272199033499&lt;/attr&gt;</v>
      </c>
      <c r="N148" s="10" t="str">
        <f t="shared" si="49"/>
        <v>&lt;attr name="48_150_Cupola_anterior_angle"&gt;0.458799244249837&lt;/attr&gt;</v>
      </c>
      <c r="O148" s="10" t="str">
        <f t="shared" si="49"/>
        <v>&lt;attr name="48_150_Cupola_anterior_angle"&gt;1.15642538512261&lt;/attr&gt;</v>
      </c>
      <c r="P148" s="10" t="str">
        <f t="shared" si="49"/>
        <v>&lt;attr name="48_150_Cupola_anterior_angle"&gt;1.06655134938969&lt;/attr&gt;</v>
      </c>
      <c r="Q148" s="10" t="str">
        <f t="shared" si="49"/>
        <v>&lt;attr name="48_150_Cupola_anterior_angle"&gt;0.835220215782201&lt;/attr&gt;</v>
      </c>
      <c r="R148" s="10" t="str">
        <f t="shared" si="49"/>
        <v>&lt;attr name="48_150_Cupola_anterior_angle"&gt;0.707190673195547&lt;/attr&gt;</v>
      </c>
      <c r="S148" s="10" t="str">
        <f t="shared" si="49"/>
        <v>&lt;attr name="48_150_Cupola_anterior_angle"&gt;0.562999452780952&lt;/attr&gt;</v>
      </c>
      <c r="T148" s="10" t="str">
        <f t="shared" si="49"/>
        <v>&lt;attr name="48_150_Cupola_anterior_angle"&gt;1.23543920724653&lt;/attr&gt;</v>
      </c>
      <c r="U148" s="10" t="str">
        <f t="shared" si="49"/>
        <v>&lt;attr name="48_150_Cupola_anterior_angle"&gt;1.62596696068784&lt;/attr&gt;</v>
      </c>
      <c r="V148" s="10" t="str">
        <f t="shared" si="49"/>
        <v>&lt;attr name="48_150_Cupola_anterior_angle"&gt;1.07971536491742&lt;/attr&gt;</v>
      </c>
      <c r="W148" s="10" t="str">
        <f t="shared" si="49"/>
        <v>&lt;attr name="48_150_Cupola_anterior_angle"&gt;1.40898273148126&lt;/attr&gt;</v>
      </c>
      <c r="X148" s="10" t="str">
        <f t="shared" si="49"/>
        <v>&lt;attr name="48_150_Cupola_anterior_angle"&gt;?&lt;/attr&gt;</v>
      </c>
      <c r="Y148" s="10" t="str">
        <f t="shared" si="49"/>
        <v>&lt;attr name="48_150_Cupola_anterior_angle"&gt;1.10893020805536&lt;/attr&gt;</v>
      </c>
      <c r="Z148" s="10" t="str">
        <f t="shared" si="49"/>
        <v>&lt;attr name="48_150_Cupola_anterior_angle"&gt;1.39835637994186&lt;/attr&gt;</v>
      </c>
      <c r="AA148" s="10" t="str">
        <f t="shared" si="49"/>
        <v>&lt;attr name="48_150_Cupola_anterior_angle"&gt;1.30495060674487&lt;/attr&gt;</v>
      </c>
      <c r="AB148" s="10" t="str">
        <f t="shared" si="49"/>
        <v>&lt;attr name="48_150_Cupola_anterior_angle"&gt;1.53354428633655&lt;/attr&gt;</v>
      </c>
      <c r="AC148" s="10" t="str">
        <f t="shared" si="49"/>
        <v>&lt;attr name="48_150_Cupola_anterior_angle"&gt;1.58163139877615&lt;/attr&gt;</v>
      </c>
      <c r="AD148" s="10" t="str">
        <f t="shared" si="49"/>
        <v>&lt;attr name="48_150_Cupola_anterior_angle"&gt;1.27347929195494&lt;/attr&gt;</v>
      </c>
      <c r="AE148" s="10" t="str">
        <f t="shared" si="49"/>
        <v>&lt;attr name="48_150_Cupola_anterior_angle"&gt;0.876887006403692&lt;/attr&gt;</v>
      </c>
      <c r="AF148" s="10" t="str">
        <f t="shared" si="49"/>
        <v>&lt;attr name="48_150_Cupola_anterior_angle"&gt;2&lt;/attr&gt;</v>
      </c>
      <c r="AG148" s="10" t="str">
        <f t="shared" si="49"/>
        <v>&lt;attr name="48_150_Cupola_anterior_angle"&gt;1.18423643419881&lt;/attr&gt;</v>
      </c>
      <c r="AH148" s="10" t="str">
        <f t="shared" si="49"/>
        <v>&lt;attr name="48_150_Cupola_anterior_angle"&gt;1.84637890970932&lt;/attr&gt;</v>
      </c>
      <c r="AI148" s="10" t="str">
        <f t="shared" si="49"/>
        <v>&lt;attr name="48_150_Cupola_anterior_angle"&gt;1.52128471859113&lt;/attr&gt;</v>
      </c>
      <c r="AJ148" s="10" t="str">
        <f t="shared" si="49"/>
        <v>&lt;attr name="48_150_Cupola_anterior_angle"&gt;1.64879979518324&lt;/attr&gt;</v>
      </c>
      <c r="AK148" s="10" t="str">
        <f t="shared" si="49"/>
        <v>&lt;attr name="48_150_Cupola_anterior_angle"&gt;1.38765636159924&lt;/attr&gt;</v>
      </c>
      <c r="AL148" s="10" t="str">
        <f t="shared" si="49"/>
        <v>&lt;attr name="48_150_Cupola_anterior_angle"&gt;1.90699165741824&lt;/attr&gt;</v>
      </c>
      <c r="AM148" s="10" t="str">
        <f t="shared" si="49"/>
        <v>&lt;attr name="48_150_Cupola_anterior_angle"&gt;1.3660311887358&lt;/attr&gt;</v>
      </c>
      <c r="AN148" s="10" t="str">
        <f t="shared" si="49"/>
        <v>&lt;attr name="48_150_Cupola_anterior_angle"&gt;0.97111874860523&lt;/attr&gt;</v>
      </c>
      <c r="AO148" s="10" t="str">
        <f t="shared" si="49"/>
        <v>&lt;attr name="48_150_Cupola_anterior_angle"&gt;1.04324065766012&lt;/attr&gt;</v>
      </c>
      <c r="AP148" s="10" t="str">
        <f t="shared" si="49"/>
        <v>&lt;attr name="48_150_Cupola_anterior_angle"&gt;0&lt;/attr&gt;</v>
      </c>
      <c r="AQ148" s="10" t="str">
        <f t="shared" si="49"/>
        <v>&lt;attr name="48_150_Cupola_anterior_angle"&gt;1.09276805551404&lt;/attr&gt;</v>
      </c>
      <c r="AR148" s="10" t="str">
        <f t="shared" si="49"/>
        <v>&lt;attr name="48_150_Cupola_anterior_angle"&gt;1.24724401786451&lt;/attr&gt;</v>
      </c>
      <c r="AS148" s="10" t="str">
        <f t="shared" si="49"/>
        <v>&lt;attr name="48_150_Cupola_anterior_angle"&gt;0.497509021455145&lt;/attr&gt;</v>
      </c>
      <c r="AT148" s="10" t="str">
        <f t="shared" si="49"/>
        <v>&lt;attr name="48_150_Cupola_anterior_angle"&gt;1.16884775772704&lt;/attr&gt;</v>
      </c>
      <c r="AU148" s="10" t="str">
        <f t="shared" si="49"/>
        <v>&lt;attr name="48_150_Cupola_anterior_angle"&gt;1.089515216661&lt;/attr&gt;</v>
      </c>
      <c r="AV148" s="10" t="str">
        <f t="shared" si="49"/>
        <v>&lt;attr name="48_150_Cupola_anterior_angle"&gt;?&lt;/attr&gt;</v>
      </c>
      <c r="AW148" s="10" t="str">
        <f t="shared" si="49"/>
        <v>&lt;attr name="48_150_Cupola_anterior_angle"&gt;?&lt;/attr&gt;</v>
      </c>
      <c r="AX148" s="10" t="str">
        <f t="shared" si="49"/>
        <v>&lt;attr name="48_150_Cupola_anterior_angle"&gt;?&lt;/attr&gt;</v>
      </c>
      <c r="AY148" s="10" t="str">
        <f t="shared" si="49"/>
        <v>&lt;attr name="48_150_Cupola_anterior_angle"&gt;?&lt;/attr&gt;</v>
      </c>
    </row>
    <row r="149" spans="1:51">
      <c r="B149" s="11"/>
      <c r="C149" s="11"/>
      <c r="D149" s="11"/>
      <c r="E149" s="11"/>
    </row>
    <row r="150" spans="1:51">
      <c r="I150" s="10" t="s">
        <v>211</v>
      </c>
    </row>
    <row r="151" spans="1:51">
      <c r="A151" s="10" t="s">
        <v>212</v>
      </c>
      <c r="B151" s="10" t="s">
        <v>210</v>
      </c>
      <c r="F151" s="11" t="s">
        <v>1</v>
      </c>
      <c r="G151" s="10" t="s">
        <v>213</v>
      </c>
      <c r="H151" s="12" t="s">
        <v>214</v>
      </c>
      <c r="J151" s="10" t="s">
        <v>215</v>
      </c>
    </row>
    <row r="152" spans="1:51">
      <c r="A152" s="10" t="s">
        <v>212</v>
      </c>
      <c r="B152" s="10" t="s">
        <v>210</v>
      </c>
      <c r="F152" s="11" t="s">
        <v>3</v>
      </c>
      <c r="G152" s="10" t="s">
        <v>213</v>
      </c>
      <c r="H152" s="12" t="s">
        <v>214</v>
      </c>
      <c r="J152" s="10" t="s">
        <v>215</v>
      </c>
    </row>
    <row r="153" spans="1:51">
      <c r="A153" s="10" t="s">
        <v>212</v>
      </c>
      <c r="B153" s="10" t="s">
        <v>210</v>
      </c>
      <c r="F153" s="11" t="s">
        <v>4</v>
      </c>
      <c r="G153" s="10" t="s">
        <v>213</v>
      </c>
      <c r="H153" s="12" t="s">
        <v>214</v>
      </c>
      <c r="J153" s="10" t="s">
        <v>215</v>
      </c>
    </row>
    <row r="154" spans="1:51">
      <c r="A154" s="10" t="s">
        <v>212</v>
      </c>
      <c r="B154" s="10" t="s">
        <v>210</v>
      </c>
      <c r="F154" s="11" t="s">
        <v>5</v>
      </c>
      <c r="G154" s="10" t="s">
        <v>213</v>
      </c>
      <c r="H154" s="12" t="s">
        <v>214</v>
      </c>
      <c r="J154" s="10" t="s">
        <v>215</v>
      </c>
    </row>
    <row r="155" spans="1:51">
      <c r="A155" s="10" t="s">
        <v>212</v>
      </c>
      <c r="B155" s="10" t="s">
        <v>210</v>
      </c>
      <c r="F155" s="11" t="s">
        <v>6</v>
      </c>
      <c r="G155" s="10" t="s">
        <v>213</v>
      </c>
      <c r="H155" s="12" t="s">
        <v>214</v>
      </c>
      <c r="J155" s="10" t="s">
        <v>215</v>
      </c>
    </row>
    <row r="156" spans="1:51">
      <c r="A156" s="10" t="s">
        <v>212</v>
      </c>
      <c r="B156" s="10" t="s">
        <v>210</v>
      </c>
      <c r="F156" s="11" t="s">
        <v>7</v>
      </c>
      <c r="G156" s="10" t="s">
        <v>213</v>
      </c>
      <c r="H156" s="12" t="s">
        <v>214</v>
      </c>
      <c r="J156" s="10" t="s">
        <v>215</v>
      </c>
    </row>
    <row r="157" spans="1:51">
      <c r="A157" s="10" t="s">
        <v>212</v>
      </c>
      <c r="B157" s="10" t="s">
        <v>210</v>
      </c>
      <c r="F157" s="11" t="s">
        <v>8</v>
      </c>
      <c r="G157" s="10" t="s">
        <v>213</v>
      </c>
      <c r="H157" s="12" t="s">
        <v>214</v>
      </c>
      <c r="J157" s="10" t="s">
        <v>215</v>
      </c>
    </row>
    <row r="158" spans="1:51">
      <c r="A158" s="10" t="s">
        <v>212</v>
      </c>
      <c r="B158" s="10" t="s">
        <v>210</v>
      </c>
      <c r="F158" s="11" t="s">
        <v>9</v>
      </c>
      <c r="G158" s="10" t="s">
        <v>213</v>
      </c>
      <c r="H158" s="12" t="s">
        <v>214</v>
      </c>
      <c r="J158" s="10" t="s">
        <v>215</v>
      </c>
    </row>
    <row r="159" spans="1:51">
      <c r="A159" s="10" t="s">
        <v>212</v>
      </c>
      <c r="B159" s="10" t="s">
        <v>210</v>
      </c>
      <c r="F159" s="13" t="s">
        <v>10</v>
      </c>
      <c r="G159" s="10" t="s">
        <v>213</v>
      </c>
      <c r="H159" s="12" t="s">
        <v>214</v>
      </c>
      <c r="J159" s="10" t="s">
        <v>215</v>
      </c>
    </row>
    <row r="160" spans="1:51">
      <c r="A160" s="10" t="s">
        <v>212</v>
      </c>
      <c r="B160" s="10" t="s">
        <v>210</v>
      </c>
      <c r="F160" s="13" t="s">
        <v>11</v>
      </c>
      <c r="G160" s="10" t="s">
        <v>213</v>
      </c>
      <c r="H160" s="12" t="s">
        <v>214</v>
      </c>
      <c r="J160" s="10" t="s">
        <v>215</v>
      </c>
    </row>
    <row r="161" spans="1:10">
      <c r="A161" s="10" t="s">
        <v>212</v>
      </c>
      <c r="B161" s="10" t="s">
        <v>210</v>
      </c>
      <c r="F161" s="13" t="s">
        <v>12</v>
      </c>
      <c r="G161" s="10" t="s">
        <v>213</v>
      </c>
      <c r="H161" s="12" t="s">
        <v>214</v>
      </c>
      <c r="J161" s="10" t="s">
        <v>215</v>
      </c>
    </row>
    <row r="162" spans="1:10">
      <c r="A162" s="10" t="s">
        <v>212</v>
      </c>
      <c r="B162" s="10" t="s">
        <v>210</v>
      </c>
      <c r="F162" s="11" t="s">
        <v>13</v>
      </c>
      <c r="G162" s="10" t="s">
        <v>213</v>
      </c>
      <c r="H162" s="12" t="s">
        <v>214</v>
      </c>
      <c r="J162" s="10" t="s">
        <v>215</v>
      </c>
    </row>
    <row r="163" spans="1:10">
      <c r="A163" s="10" t="s">
        <v>212</v>
      </c>
      <c r="B163" s="10" t="s">
        <v>210</v>
      </c>
      <c r="F163" s="13" t="s">
        <v>14</v>
      </c>
      <c r="G163" s="10" t="s">
        <v>213</v>
      </c>
      <c r="H163" s="12" t="s">
        <v>214</v>
      </c>
      <c r="J163" s="10" t="s">
        <v>215</v>
      </c>
    </row>
    <row r="164" spans="1:10">
      <c r="A164" s="10" t="s">
        <v>212</v>
      </c>
      <c r="B164" s="10" t="s">
        <v>210</v>
      </c>
      <c r="F164" s="11" t="s">
        <v>15</v>
      </c>
      <c r="G164" s="10" t="s">
        <v>213</v>
      </c>
      <c r="H164" s="12" t="s">
        <v>214</v>
      </c>
      <c r="J164" s="10" t="s">
        <v>215</v>
      </c>
    </row>
    <row r="165" spans="1:10">
      <c r="A165" s="10" t="s">
        <v>212</v>
      </c>
      <c r="B165" s="10" t="s">
        <v>210</v>
      </c>
      <c r="F165" s="11" t="s">
        <v>16</v>
      </c>
      <c r="G165" s="10" t="s">
        <v>213</v>
      </c>
      <c r="H165" s="12" t="s">
        <v>214</v>
      </c>
      <c r="J165" s="10" t="s">
        <v>215</v>
      </c>
    </row>
    <row r="166" spans="1:10">
      <c r="A166" s="10" t="s">
        <v>212</v>
      </c>
      <c r="B166" s="10" t="s">
        <v>210</v>
      </c>
      <c r="F166" s="11" t="s">
        <v>17</v>
      </c>
      <c r="G166" s="10" t="s">
        <v>213</v>
      </c>
      <c r="H166" s="12" t="s">
        <v>214</v>
      </c>
      <c r="J166" s="10" t="s">
        <v>215</v>
      </c>
    </row>
    <row r="167" spans="1:10">
      <c r="A167" s="10" t="s">
        <v>212</v>
      </c>
      <c r="B167" s="10" t="s">
        <v>210</v>
      </c>
      <c r="F167" s="11" t="s">
        <v>18</v>
      </c>
      <c r="G167" s="10" t="s">
        <v>213</v>
      </c>
      <c r="H167" s="12" t="s">
        <v>214</v>
      </c>
      <c r="J167" s="10" t="s">
        <v>215</v>
      </c>
    </row>
    <row r="168" spans="1:10">
      <c r="A168" s="10" t="s">
        <v>212</v>
      </c>
      <c r="B168" s="10" t="s">
        <v>210</v>
      </c>
      <c r="F168" s="11" t="s">
        <v>19</v>
      </c>
      <c r="G168" s="10" t="s">
        <v>213</v>
      </c>
      <c r="H168" s="12" t="s">
        <v>214</v>
      </c>
      <c r="J168" s="10" t="s">
        <v>215</v>
      </c>
    </row>
    <row r="169" spans="1:10">
      <c r="A169" s="10" t="s">
        <v>212</v>
      </c>
      <c r="B169" s="10" t="s">
        <v>210</v>
      </c>
      <c r="F169" s="11" t="s">
        <v>20</v>
      </c>
      <c r="G169" s="10" t="s">
        <v>213</v>
      </c>
      <c r="H169" s="12" t="s">
        <v>214</v>
      </c>
      <c r="J169" s="10" t="s">
        <v>215</v>
      </c>
    </row>
    <row r="170" spans="1:10">
      <c r="A170" s="10" t="s">
        <v>212</v>
      </c>
      <c r="B170" s="10" t="s">
        <v>210</v>
      </c>
      <c r="F170" s="11" t="s">
        <v>21</v>
      </c>
      <c r="G170" s="10" t="s">
        <v>213</v>
      </c>
      <c r="H170" s="12" t="s">
        <v>214</v>
      </c>
      <c r="J170" s="10" t="s">
        <v>215</v>
      </c>
    </row>
    <row r="171" spans="1:10">
      <c r="A171" s="10" t="s">
        <v>212</v>
      </c>
      <c r="B171" s="10" t="s">
        <v>210</v>
      </c>
      <c r="F171" s="11" t="s">
        <v>22</v>
      </c>
      <c r="G171" s="10" t="s">
        <v>213</v>
      </c>
      <c r="H171" s="12" t="s">
        <v>214</v>
      </c>
      <c r="J171" s="10" t="s">
        <v>215</v>
      </c>
    </row>
    <row r="172" spans="1:10">
      <c r="A172" s="10" t="s">
        <v>212</v>
      </c>
      <c r="B172" s="10" t="s">
        <v>210</v>
      </c>
      <c r="F172" s="13" t="s">
        <v>23</v>
      </c>
      <c r="G172" s="10" t="s">
        <v>213</v>
      </c>
      <c r="H172" s="12" t="s">
        <v>214</v>
      </c>
      <c r="J172" s="10" t="s">
        <v>215</v>
      </c>
    </row>
    <row r="173" spans="1:10">
      <c r="A173" s="10" t="s">
        <v>212</v>
      </c>
      <c r="B173" s="10" t="s">
        <v>210</v>
      </c>
      <c r="F173" s="11" t="s">
        <v>24</v>
      </c>
      <c r="G173" s="10" t="s">
        <v>213</v>
      </c>
      <c r="H173" s="12" t="s">
        <v>214</v>
      </c>
      <c r="J173" s="10" t="s">
        <v>215</v>
      </c>
    </row>
    <row r="174" spans="1:10">
      <c r="A174" s="10" t="s">
        <v>212</v>
      </c>
      <c r="B174" s="10" t="s">
        <v>210</v>
      </c>
      <c r="F174" s="11" t="s">
        <v>25</v>
      </c>
      <c r="G174" s="10" t="s">
        <v>213</v>
      </c>
      <c r="H174" s="12" t="s">
        <v>214</v>
      </c>
      <c r="J174" s="10" t="s">
        <v>215</v>
      </c>
    </row>
    <row r="175" spans="1:10">
      <c r="A175" s="10" t="s">
        <v>212</v>
      </c>
      <c r="B175" s="10" t="s">
        <v>210</v>
      </c>
      <c r="F175" s="11" t="s">
        <v>26</v>
      </c>
      <c r="G175" s="10" t="s">
        <v>213</v>
      </c>
      <c r="H175" s="12" t="s">
        <v>214</v>
      </c>
      <c r="J175" s="10" t="s">
        <v>215</v>
      </c>
    </row>
    <row r="176" spans="1:10">
      <c r="A176" s="10" t="s">
        <v>212</v>
      </c>
      <c r="B176" s="10" t="s">
        <v>210</v>
      </c>
      <c r="F176" s="11" t="s">
        <v>27</v>
      </c>
      <c r="G176" s="10" t="s">
        <v>213</v>
      </c>
      <c r="H176" s="12" t="s">
        <v>214</v>
      </c>
      <c r="J176" s="10" t="s">
        <v>215</v>
      </c>
    </row>
    <row r="177" spans="1:10">
      <c r="A177" s="10" t="s">
        <v>212</v>
      </c>
      <c r="B177" s="10" t="s">
        <v>210</v>
      </c>
      <c r="F177" s="11" t="s">
        <v>28</v>
      </c>
      <c r="G177" s="10" t="s">
        <v>213</v>
      </c>
      <c r="H177" s="12" t="s">
        <v>214</v>
      </c>
      <c r="J177" s="10" t="s">
        <v>215</v>
      </c>
    </row>
    <row r="178" spans="1:10">
      <c r="A178" s="10" t="s">
        <v>212</v>
      </c>
      <c r="B178" s="10" t="s">
        <v>210</v>
      </c>
      <c r="F178" s="11" t="s">
        <v>29</v>
      </c>
      <c r="G178" s="10" t="s">
        <v>213</v>
      </c>
      <c r="H178" s="12" t="s">
        <v>214</v>
      </c>
      <c r="J178" s="10" t="s">
        <v>215</v>
      </c>
    </row>
    <row r="179" spans="1:10">
      <c r="A179" s="10" t="s">
        <v>212</v>
      </c>
      <c r="B179" s="10" t="s">
        <v>210</v>
      </c>
      <c r="F179" s="11" t="s">
        <v>30</v>
      </c>
      <c r="G179" s="10" t="s">
        <v>213</v>
      </c>
      <c r="H179" s="12" t="s">
        <v>214</v>
      </c>
      <c r="J179" s="10" t="s">
        <v>215</v>
      </c>
    </row>
    <row r="180" spans="1:10">
      <c r="A180" s="10" t="s">
        <v>212</v>
      </c>
      <c r="B180" s="10" t="s">
        <v>210</v>
      </c>
      <c r="F180" s="11" t="s">
        <v>31</v>
      </c>
      <c r="G180" s="10" t="s">
        <v>213</v>
      </c>
      <c r="H180" s="12" t="s">
        <v>214</v>
      </c>
      <c r="J180" s="10" t="s">
        <v>215</v>
      </c>
    </row>
    <row r="181" spans="1:10">
      <c r="A181" s="10" t="s">
        <v>212</v>
      </c>
      <c r="B181" s="10" t="s">
        <v>210</v>
      </c>
      <c r="F181" s="11" t="s">
        <v>32</v>
      </c>
      <c r="G181" s="10" t="s">
        <v>213</v>
      </c>
      <c r="H181" s="12" t="s">
        <v>214</v>
      </c>
      <c r="J181" s="10" t="s">
        <v>215</v>
      </c>
    </row>
    <row r="182" spans="1:10">
      <c r="A182" s="10" t="s">
        <v>212</v>
      </c>
      <c r="B182" s="10" t="s">
        <v>210</v>
      </c>
      <c r="F182" s="11" t="s">
        <v>33</v>
      </c>
      <c r="G182" s="10" t="s">
        <v>213</v>
      </c>
      <c r="H182" s="12" t="s">
        <v>214</v>
      </c>
      <c r="J182" s="10" t="s">
        <v>215</v>
      </c>
    </row>
    <row r="183" spans="1:10">
      <c r="A183" s="10" t="s">
        <v>212</v>
      </c>
      <c r="B183" s="10" t="s">
        <v>210</v>
      </c>
      <c r="F183" s="11" t="s">
        <v>34</v>
      </c>
      <c r="G183" s="10" t="s">
        <v>213</v>
      </c>
      <c r="H183" s="12" t="s">
        <v>214</v>
      </c>
      <c r="J183" s="10" t="s">
        <v>215</v>
      </c>
    </row>
    <row r="184" spans="1:10">
      <c r="A184" s="10" t="s">
        <v>212</v>
      </c>
      <c r="B184" s="10" t="s">
        <v>210</v>
      </c>
      <c r="F184" s="11" t="s">
        <v>35</v>
      </c>
      <c r="G184" s="10" t="s">
        <v>213</v>
      </c>
      <c r="H184" s="12" t="s">
        <v>214</v>
      </c>
      <c r="J184" s="10" t="s">
        <v>215</v>
      </c>
    </row>
    <row r="185" spans="1:10">
      <c r="A185" s="10" t="s">
        <v>212</v>
      </c>
      <c r="B185" s="10" t="s">
        <v>210</v>
      </c>
      <c r="F185" s="11" t="s">
        <v>36</v>
      </c>
      <c r="G185" s="10" t="s">
        <v>213</v>
      </c>
      <c r="H185" s="12" t="s">
        <v>214</v>
      </c>
      <c r="J185" s="10" t="s">
        <v>215</v>
      </c>
    </row>
    <row r="186" spans="1:10">
      <c r="A186" s="10" t="s">
        <v>212</v>
      </c>
      <c r="B186" s="10" t="s">
        <v>210</v>
      </c>
      <c r="F186" s="11" t="s">
        <v>37</v>
      </c>
      <c r="G186" s="10" t="s">
        <v>213</v>
      </c>
      <c r="H186" s="12" t="s">
        <v>214</v>
      </c>
      <c r="J186" s="10" t="s">
        <v>215</v>
      </c>
    </row>
    <row r="187" spans="1:10">
      <c r="A187" s="10" t="s">
        <v>212</v>
      </c>
      <c r="B187" s="10" t="s">
        <v>210</v>
      </c>
      <c r="F187" s="11" t="s">
        <v>38</v>
      </c>
      <c r="G187" s="10" t="s">
        <v>213</v>
      </c>
      <c r="H187" s="12" t="s">
        <v>214</v>
      </c>
      <c r="J187" s="10" t="s">
        <v>215</v>
      </c>
    </row>
    <row r="188" spans="1:10">
      <c r="A188" s="10" t="s">
        <v>212</v>
      </c>
      <c r="B188" s="10" t="s">
        <v>210</v>
      </c>
      <c r="F188" s="13" t="s">
        <v>39</v>
      </c>
      <c r="G188" s="10" t="s">
        <v>213</v>
      </c>
      <c r="H188" s="12" t="s">
        <v>214</v>
      </c>
      <c r="J188" s="10" t="s">
        <v>215</v>
      </c>
    </row>
    <row r="189" spans="1:10">
      <c r="A189" s="10" t="s">
        <v>212</v>
      </c>
      <c r="B189" s="10" t="s">
        <v>210</v>
      </c>
      <c r="F189" s="11" t="s">
        <v>40</v>
      </c>
      <c r="G189" s="10" t="s">
        <v>213</v>
      </c>
      <c r="H189" s="12" t="s">
        <v>214</v>
      </c>
      <c r="J189" s="10" t="s">
        <v>215</v>
      </c>
    </row>
    <row r="190" spans="1:10">
      <c r="A190" s="10" t="s">
        <v>212</v>
      </c>
      <c r="B190" s="10" t="s">
        <v>210</v>
      </c>
      <c r="F190" s="11" t="s">
        <v>41</v>
      </c>
      <c r="G190" s="10" t="s">
        <v>213</v>
      </c>
      <c r="H190" s="12" t="s">
        <v>214</v>
      </c>
      <c r="J190" s="10" t="s">
        <v>215</v>
      </c>
    </row>
    <row r="191" spans="1:10">
      <c r="A191" s="10" t="s">
        <v>212</v>
      </c>
      <c r="B191" s="10" t="s">
        <v>210</v>
      </c>
      <c r="F191" s="11" t="s">
        <v>42</v>
      </c>
      <c r="G191" s="10" t="s">
        <v>213</v>
      </c>
      <c r="H191" s="12" t="s">
        <v>214</v>
      </c>
      <c r="J191" s="10" t="s">
        <v>215</v>
      </c>
    </row>
    <row r="192" spans="1:10">
      <c r="A192" s="10" t="s">
        <v>212</v>
      </c>
      <c r="B192" s="10" t="s">
        <v>210</v>
      </c>
      <c r="F192" s="11" t="s">
        <v>43</v>
      </c>
      <c r="G192" s="10" t="s">
        <v>213</v>
      </c>
      <c r="H192" s="12" t="s">
        <v>214</v>
      </c>
      <c r="J192" s="10" t="s">
        <v>215</v>
      </c>
    </row>
    <row r="193" spans="1:10">
      <c r="A193" s="10" t="s">
        <v>212</v>
      </c>
      <c r="B193" s="10" t="s">
        <v>210</v>
      </c>
      <c r="F193" s="11" t="s">
        <v>44</v>
      </c>
      <c r="G193" s="10" t="s">
        <v>213</v>
      </c>
      <c r="H193" s="12" t="s">
        <v>214</v>
      </c>
      <c r="J193" s="10" t="s">
        <v>215</v>
      </c>
    </row>
    <row r="194" spans="1:10">
      <c r="A194" s="10" t="s">
        <v>212</v>
      </c>
      <c r="B194" s="10" t="s">
        <v>210</v>
      </c>
      <c r="F194" s="11" t="s">
        <v>45</v>
      </c>
      <c r="G194" s="10" t="s">
        <v>213</v>
      </c>
      <c r="H194" s="12" t="s">
        <v>214</v>
      </c>
      <c r="J194" s="10" t="s">
        <v>215</v>
      </c>
    </row>
    <row r="195" spans="1:10">
      <c r="A195" s="10" t="s">
        <v>212</v>
      </c>
      <c r="B195" s="10" t="s">
        <v>210</v>
      </c>
      <c r="F195" s="11" t="s">
        <v>151</v>
      </c>
      <c r="G195" s="10" t="s">
        <v>213</v>
      </c>
      <c r="H195" s="12" t="s">
        <v>214</v>
      </c>
      <c r="J195" s="10" t="s">
        <v>215</v>
      </c>
    </row>
    <row r="196" spans="1:10">
      <c r="A196" s="10" t="s">
        <v>212</v>
      </c>
      <c r="B196" s="10" t="s">
        <v>210</v>
      </c>
      <c r="F196" s="11" t="s">
        <v>153</v>
      </c>
      <c r="G196" s="10" t="s">
        <v>213</v>
      </c>
      <c r="H196" s="12" t="s">
        <v>214</v>
      </c>
      <c r="J196" s="10" t="s">
        <v>215</v>
      </c>
    </row>
    <row r="198" spans="1:10">
      <c r="I198" s="10" t="s">
        <v>216</v>
      </c>
    </row>
    <row r="199" spans="1:10">
      <c r="A199" s="10" t="s">
        <v>212</v>
      </c>
      <c r="B199" s="10" t="s">
        <v>210</v>
      </c>
      <c r="F199" s="11" t="s">
        <v>1</v>
      </c>
      <c r="G199" s="10" t="s">
        <v>213</v>
      </c>
      <c r="H199" s="12" t="s">
        <v>214</v>
      </c>
      <c r="J199" s="10" t="s">
        <v>215</v>
      </c>
    </row>
    <row r="200" spans="1:10">
      <c r="A200" s="10" t="s">
        <v>212</v>
      </c>
      <c r="B200" s="10" t="s">
        <v>210</v>
      </c>
      <c r="F200" s="11" t="s">
        <v>3</v>
      </c>
      <c r="G200" s="10" t="s">
        <v>213</v>
      </c>
      <c r="H200" s="12" t="s">
        <v>214</v>
      </c>
      <c r="J200" s="10" t="s">
        <v>215</v>
      </c>
    </row>
    <row r="201" spans="1:10">
      <c r="A201" s="10" t="s">
        <v>212</v>
      </c>
      <c r="B201" s="10" t="s">
        <v>210</v>
      </c>
      <c r="F201" s="11" t="s">
        <v>4</v>
      </c>
      <c r="G201" s="10" t="s">
        <v>213</v>
      </c>
      <c r="H201" s="12" t="s">
        <v>214</v>
      </c>
      <c r="J201" s="10" t="s">
        <v>215</v>
      </c>
    </row>
    <row r="202" spans="1:10">
      <c r="A202" s="10" t="s">
        <v>212</v>
      </c>
      <c r="B202" s="10" t="s">
        <v>210</v>
      </c>
      <c r="F202" s="11" t="s">
        <v>5</v>
      </c>
      <c r="G202" s="10" t="s">
        <v>213</v>
      </c>
      <c r="H202" s="12" t="s">
        <v>214</v>
      </c>
      <c r="J202" s="10" t="s">
        <v>215</v>
      </c>
    </row>
    <row r="203" spans="1:10">
      <c r="A203" s="10" t="s">
        <v>212</v>
      </c>
      <c r="B203" s="10" t="s">
        <v>210</v>
      </c>
      <c r="F203" s="11" t="s">
        <v>6</v>
      </c>
      <c r="G203" s="10" t="s">
        <v>213</v>
      </c>
      <c r="H203" s="12" t="s">
        <v>214</v>
      </c>
      <c r="J203" s="10" t="s">
        <v>215</v>
      </c>
    </row>
    <row r="204" spans="1:10">
      <c r="A204" s="10" t="s">
        <v>212</v>
      </c>
      <c r="B204" s="10" t="s">
        <v>210</v>
      </c>
      <c r="F204" s="11" t="s">
        <v>7</v>
      </c>
      <c r="G204" s="10" t="s">
        <v>213</v>
      </c>
      <c r="H204" s="12" t="s">
        <v>214</v>
      </c>
      <c r="J204" s="10" t="s">
        <v>215</v>
      </c>
    </row>
    <row r="205" spans="1:10">
      <c r="A205" s="10" t="s">
        <v>212</v>
      </c>
      <c r="B205" s="10" t="s">
        <v>210</v>
      </c>
      <c r="F205" s="11" t="s">
        <v>8</v>
      </c>
      <c r="G205" s="10" t="s">
        <v>213</v>
      </c>
      <c r="H205" s="12" t="s">
        <v>214</v>
      </c>
      <c r="J205" s="10" t="s">
        <v>215</v>
      </c>
    </row>
    <row r="206" spans="1:10">
      <c r="A206" s="10" t="s">
        <v>212</v>
      </c>
      <c r="B206" s="10" t="s">
        <v>210</v>
      </c>
      <c r="F206" s="11" t="s">
        <v>9</v>
      </c>
      <c r="G206" s="10" t="s">
        <v>213</v>
      </c>
      <c r="H206" s="12" t="s">
        <v>214</v>
      </c>
      <c r="J206" s="10" t="s">
        <v>215</v>
      </c>
    </row>
    <row r="207" spans="1:10">
      <c r="A207" s="10" t="s">
        <v>212</v>
      </c>
      <c r="B207" s="10" t="s">
        <v>210</v>
      </c>
      <c r="F207" s="11" t="s">
        <v>10</v>
      </c>
      <c r="G207" s="10" t="s">
        <v>213</v>
      </c>
      <c r="H207" s="12" t="s">
        <v>214</v>
      </c>
      <c r="J207" s="10" t="s">
        <v>215</v>
      </c>
    </row>
    <row r="208" spans="1:10">
      <c r="A208" s="10" t="s">
        <v>212</v>
      </c>
      <c r="B208" s="10" t="s">
        <v>210</v>
      </c>
      <c r="F208" s="11" t="s">
        <v>11</v>
      </c>
      <c r="G208" s="10" t="s">
        <v>213</v>
      </c>
      <c r="H208" s="12" t="s">
        <v>214</v>
      </c>
      <c r="J208" s="10" t="s">
        <v>215</v>
      </c>
    </row>
    <row r="209" spans="1:10">
      <c r="A209" s="10" t="s">
        <v>212</v>
      </c>
      <c r="B209" s="10" t="s">
        <v>210</v>
      </c>
      <c r="F209" s="11" t="s">
        <v>12</v>
      </c>
      <c r="G209" s="10" t="s">
        <v>213</v>
      </c>
      <c r="H209" s="12" t="s">
        <v>214</v>
      </c>
      <c r="J209" s="10" t="s">
        <v>215</v>
      </c>
    </row>
    <row r="210" spans="1:10">
      <c r="A210" s="10" t="s">
        <v>212</v>
      </c>
      <c r="B210" s="10" t="s">
        <v>210</v>
      </c>
      <c r="F210" s="11" t="s">
        <v>13</v>
      </c>
      <c r="G210" s="10" t="s">
        <v>213</v>
      </c>
      <c r="H210" s="12" t="s">
        <v>214</v>
      </c>
      <c r="J210" s="10" t="s">
        <v>215</v>
      </c>
    </row>
    <row r="211" spans="1:10">
      <c r="A211" s="10" t="s">
        <v>212</v>
      </c>
      <c r="B211" s="10" t="s">
        <v>210</v>
      </c>
      <c r="F211" s="11" t="s">
        <v>14</v>
      </c>
      <c r="G211" s="10" t="s">
        <v>213</v>
      </c>
      <c r="H211" s="12" t="s">
        <v>214</v>
      </c>
      <c r="J211" s="10" t="s">
        <v>215</v>
      </c>
    </row>
    <row r="212" spans="1:10">
      <c r="A212" s="10" t="s">
        <v>212</v>
      </c>
      <c r="B212" s="10" t="s">
        <v>210</v>
      </c>
      <c r="F212" s="11" t="s">
        <v>15</v>
      </c>
      <c r="G212" s="10" t="s">
        <v>213</v>
      </c>
      <c r="H212" s="12" t="s">
        <v>214</v>
      </c>
      <c r="J212" s="10" t="s">
        <v>215</v>
      </c>
    </row>
    <row r="213" spans="1:10">
      <c r="A213" s="10" t="s">
        <v>212</v>
      </c>
      <c r="B213" s="10" t="s">
        <v>210</v>
      </c>
      <c r="F213" s="11" t="s">
        <v>16</v>
      </c>
      <c r="G213" s="10" t="s">
        <v>213</v>
      </c>
      <c r="H213" s="12" t="s">
        <v>214</v>
      </c>
      <c r="J213" s="10" t="s">
        <v>215</v>
      </c>
    </row>
    <row r="214" spans="1:10">
      <c r="A214" s="10" t="s">
        <v>212</v>
      </c>
      <c r="B214" s="10" t="s">
        <v>210</v>
      </c>
      <c r="F214" s="11" t="s">
        <v>17</v>
      </c>
      <c r="G214" s="10" t="s">
        <v>213</v>
      </c>
      <c r="H214" s="12" t="s">
        <v>214</v>
      </c>
      <c r="J214" s="10" t="s">
        <v>215</v>
      </c>
    </row>
    <row r="215" spans="1:10">
      <c r="A215" s="10" t="s">
        <v>212</v>
      </c>
      <c r="B215" s="10" t="s">
        <v>210</v>
      </c>
      <c r="F215" s="11" t="s">
        <v>18</v>
      </c>
      <c r="G215" s="10" t="s">
        <v>213</v>
      </c>
      <c r="H215" s="12" t="s">
        <v>214</v>
      </c>
      <c r="J215" s="10" t="s">
        <v>215</v>
      </c>
    </row>
    <row r="216" spans="1:10">
      <c r="A216" s="10" t="s">
        <v>212</v>
      </c>
      <c r="B216" s="10" t="s">
        <v>210</v>
      </c>
      <c r="F216" s="11" t="s">
        <v>19</v>
      </c>
      <c r="G216" s="10" t="s">
        <v>213</v>
      </c>
      <c r="H216" s="12" t="s">
        <v>214</v>
      </c>
      <c r="J216" s="10" t="s">
        <v>215</v>
      </c>
    </row>
    <row r="217" spans="1:10">
      <c r="A217" s="10" t="s">
        <v>212</v>
      </c>
      <c r="B217" s="10" t="s">
        <v>210</v>
      </c>
      <c r="F217" s="11" t="s">
        <v>20</v>
      </c>
      <c r="G217" s="10" t="s">
        <v>213</v>
      </c>
      <c r="H217" s="12" t="s">
        <v>214</v>
      </c>
      <c r="J217" s="10" t="s">
        <v>215</v>
      </c>
    </row>
    <row r="218" spans="1:10">
      <c r="A218" s="10" t="s">
        <v>212</v>
      </c>
      <c r="B218" s="10" t="s">
        <v>210</v>
      </c>
      <c r="F218" s="11" t="s">
        <v>21</v>
      </c>
      <c r="G218" s="10" t="s">
        <v>213</v>
      </c>
      <c r="H218" s="12" t="s">
        <v>214</v>
      </c>
      <c r="J218" s="10" t="s">
        <v>215</v>
      </c>
    </row>
    <row r="219" spans="1:10">
      <c r="A219" s="10" t="s">
        <v>212</v>
      </c>
      <c r="B219" s="10" t="s">
        <v>210</v>
      </c>
      <c r="F219" s="11" t="s">
        <v>22</v>
      </c>
      <c r="G219" s="10" t="s">
        <v>213</v>
      </c>
      <c r="H219" s="12" t="s">
        <v>214</v>
      </c>
      <c r="J219" s="10" t="s">
        <v>215</v>
      </c>
    </row>
    <row r="220" spans="1:10">
      <c r="A220" s="10" t="s">
        <v>212</v>
      </c>
      <c r="B220" s="10" t="s">
        <v>210</v>
      </c>
      <c r="F220" s="11" t="s">
        <v>23</v>
      </c>
      <c r="G220" s="10" t="s">
        <v>213</v>
      </c>
      <c r="H220" s="12" t="s">
        <v>214</v>
      </c>
      <c r="J220" s="10" t="s">
        <v>215</v>
      </c>
    </row>
    <row r="221" spans="1:10">
      <c r="A221" s="10" t="s">
        <v>212</v>
      </c>
      <c r="B221" s="10" t="s">
        <v>210</v>
      </c>
      <c r="F221" s="11" t="s">
        <v>24</v>
      </c>
      <c r="G221" s="10" t="s">
        <v>213</v>
      </c>
      <c r="H221" s="12" t="s">
        <v>214</v>
      </c>
      <c r="J221" s="10" t="s">
        <v>215</v>
      </c>
    </row>
    <row r="222" spans="1:10">
      <c r="A222" s="10" t="s">
        <v>212</v>
      </c>
      <c r="B222" s="10" t="s">
        <v>210</v>
      </c>
      <c r="F222" s="11" t="s">
        <v>25</v>
      </c>
      <c r="G222" s="10" t="s">
        <v>213</v>
      </c>
      <c r="H222" s="12" t="s">
        <v>214</v>
      </c>
      <c r="J222" s="10" t="s">
        <v>215</v>
      </c>
    </row>
    <row r="223" spans="1:10">
      <c r="A223" s="10" t="s">
        <v>212</v>
      </c>
      <c r="B223" s="10" t="s">
        <v>210</v>
      </c>
      <c r="F223" s="11" t="s">
        <v>26</v>
      </c>
      <c r="G223" s="10" t="s">
        <v>213</v>
      </c>
      <c r="H223" s="12" t="s">
        <v>214</v>
      </c>
      <c r="J223" s="10" t="s">
        <v>215</v>
      </c>
    </row>
    <row r="224" spans="1:10">
      <c r="A224" s="10" t="s">
        <v>212</v>
      </c>
      <c r="B224" s="10" t="s">
        <v>210</v>
      </c>
      <c r="F224" s="11" t="s">
        <v>27</v>
      </c>
      <c r="G224" s="10" t="s">
        <v>213</v>
      </c>
      <c r="H224" s="12" t="s">
        <v>214</v>
      </c>
      <c r="J224" s="10" t="s">
        <v>215</v>
      </c>
    </row>
    <row r="225" spans="1:10">
      <c r="A225" s="10" t="s">
        <v>212</v>
      </c>
      <c r="B225" s="10" t="s">
        <v>210</v>
      </c>
      <c r="F225" s="11" t="s">
        <v>28</v>
      </c>
      <c r="G225" s="10" t="s">
        <v>213</v>
      </c>
      <c r="H225" s="12" t="s">
        <v>214</v>
      </c>
      <c r="J225" s="10" t="s">
        <v>215</v>
      </c>
    </row>
    <row r="226" spans="1:10">
      <c r="A226" s="10" t="s">
        <v>212</v>
      </c>
      <c r="B226" s="10" t="s">
        <v>210</v>
      </c>
      <c r="F226" s="11" t="s">
        <v>29</v>
      </c>
      <c r="G226" s="10" t="s">
        <v>213</v>
      </c>
      <c r="H226" s="12" t="s">
        <v>214</v>
      </c>
      <c r="J226" s="10" t="s">
        <v>215</v>
      </c>
    </row>
    <row r="227" spans="1:10">
      <c r="A227" s="10" t="s">
        <v>212</v>
      </c>
      <c r="B227" s="10" t="s">
        <v>210</v>
      </c>
      <c r="F227" s="11" t="s">
        <v>30</v>
      </c>
      <c r="G227" s="10" t="s">
        <v>213</v>
      </c>
      <c r="H227" s="12" t="s">
        <v>214</v>
      </c>
      <c r="J227" s="10" t="s">
        <v>215</v>
      </c>
    </row>
    <row r="228" spans="1:10">
      <c r="A228" s="10" t="s">
        <v>212</v>
      </c>
      <c r="B228" s="10" t="s">
        <v>210</v>
      </c>
      <c r="F228" s="11" t="s">
        <v>31</v>
      </c>
      <c r="G228" s="10" t="s">
        <v>213</v>
      </c>
      <c r="H228" s="12" t="s">
        <v>214</v>
      </c>
      <c r="J228" s="10" t="s">
        <v>215</v>
      </c>
    </row>
    <row r="229" spans="1:10">
      <c r="A229" s="10" t="s">
        <v>212</v>
      </c>
      <c r="B229" s="10" t="s">
        <v>210</v>
      </c>
      <c r="F229" s="11" t="s">
        <v>32</v>
      </c>
      <c r="G229" s="10" t="s">
        <v>213</v>
      </c>
      <c r="H229" s="12" t="s">
        <v>214</v>
      </c>
      <c r="J229" s="10" t="s">
        <v>215</v>
      </c>
    </row>
    <row r="230" spans="1:10">
      <c r="A230" s="10" t="s">
        <v>212</v>
      </c>
      <c r="B230" s="10" t="s">
        <v>210</v>
      </c>
      <c r="F230" s="11" t="s">
        <v>33</v>
      </c>
      <c r="G230" s="10" t="s">
        <v>213</v>
      </c>
      <c r="H230" s="12" t="s">
        <v>214</v>
      </c>
      <c r="J230" s="10" t="s">
        <v>215</v>
      </c>
    </row>
    <row r="231" spans="1:10">
      <c r="A231" s="10" t="s">
        <v>212</v>
      </c>
      <c r="B231" s="10" t="s">
        <v>210</v>
      </c>
      <c r="F231" s="11" t="s">
        <v>34</v>
      </c>
      <c r="G231" s="10" t="s">
        <v>213</v>
      </c>
      <c r="H231" s="12" t="s">
        <v>214</v>
      </c>
      <c r="J231" s="10" t="s">
        <v>215</v>
      </c>
    </row>
    <row r="232" spans="1:10">
      <c r="A232" s="10" t="s">
        <v>212</v>
      </c>
      <c r="B232" s="10" t="s">
        <v>210</v>
      </c>
      <c r="F232" s="11" t="s">
        <v>35</v>
      </c>
      <c r="G232" s="10" t="s">
        <v>213</v>
      </c>
      <c r="H232" s="12" t="s">
        <v>214</v>
      </c>
      <c r="J232" s="10" t="s">
        <v>215</v>
      </c>
    </row>
    <row r="233" spans="1:10">
      <c r="A233" s="10" t="s">
        <v>212</v>
      </c>
      <c r="B233" s="10" t="s">
        <v>210</v>
      </c>
      <c r="F233" s="11" t="s">
        <v>36</v>
      </c>
      <c r="G233" s="10" t="s">
        <v>213</v>
      </c>
      <c r="H233" s="12" t="s">
        <v>214</v>
      </c>
      <c r="J233" s="10" t="s">
        <v>215</v>
      </c>
    </row>
    <row r="234" spans="1:10">
      <c r="A234" s="10" t="s">
        <v>212</v>
      </c>
      <c r="B234" s="10" t="s">
        <v>210</v>
      </c>
      <c r="F234" s="11" t="s">
        <v>37</v>
      </c>
      <c r="G234" s="10" t="s">
        <v>213</v>
      </c>
      <c r="H234" s="12" t="s">
        <v>214</v>
      </c>
      <c r="J234" s="10" t="s">
        <v>215</v>
      </c>
    </row>
    <row r="235" spans="1:10">
      <c r="A235" s="10" t="s">
        <v>212</v>
      </c>
      <c r="B235" s="10" t="s">
        <v>210</v>
      </c>
      <c r="F235" s="11" t="s">
        <v>38</v>
      </c>
      <c r="G235" s="10" t="s">
        <v>213</v>
      </c>
      <c r="H235" s="12" t="s">
        <v>214</v>
      </c>
      <c r="J235" s="10" t="s">
        <v>215</v>
      </c>
    </row>
    <row r="236" spans="1:10">
      <c r="A236" s="10" t="s">
        <v>212</v>
      </c>
      <c r="B236" s="10" t="s">
        <v>210</v>
      </c>
      <c r="F236" s="11" t="s">
        <v>39</v>
      </c>
      <c r="G236" s="10" t="s">
        <v>213</v>
      </c>
      <c r="H236" s="12" t="s">
        <v>214</v>
      </c>
      <c r="J236" s="10" t="s">
        <v>215</v>
      </c>
    </row>
    <row r="237" spans="1:10">
      <c r="A237" s="10" t="s">
        <v>212</v>
      </c>
      <c r="B237" s="10" t="s">
        <v>210</v>
      </c>
      <c r="F237" s="11" t="s">
        <v>40</v>
      </c>
      <c r="G237" s="10" t="s">
        <v>213</v>
      </c>
      <c r="H237" s="12" t="s">
        <v>214</v>
      </c>
      <c r="J237" s="10" t="s">
        <v>215</v>
      </c>
    </row>
    <row r="238" spans="1:10">
      <c r="A238" s="10" t="s">
        <v>212</v>
      </c>
      <c r="B238" s="10" t="s">
        <v>210</v>
      </c>
      <c r="F238" s="11" t="s">
        <v>41</v>
      </c>
      <c r="G238" s="10" t="s">
        <v>213</v>
      </c>
      <c r="H238" s="12" t="s">
        <v>214</v>
      </c>
      <c r="J238" s="10" t="s">
        <v>215</v>
      </c>
    </row>
    <row r="239" spans="1:10">
      <c r="A239" s="10" t="s">
        <v>212</v>
      </c>
      <c r="B239" s="10" t="s">
        <v>210</v>
      </c>
      <c r="F239" s="11" t="s">
        <v>42</v>
      </c>
      <c r="G239" s="10" t="s">
        <v>213</v>
      </c>
      <c r="H239" s="12" t="s">
        <v>214</v>
      </c>
      <c r="J239" s="10" t="s">
        <v>215</v>
      </c>
    </row>
    <row r="240" spans="1:10">
      <c r="A240" s="10" t="s">
        <v>212</v>
      </c>
      <c r="B240" s="10" t="s">
        <v>210</v>
      </c>
      <c r="F240" s="11" t="s">
        <v>43</v>
      </c>
      <c r="G240" s="10" t="s">
        <v>213</v>
      </c>
      <c r="H240" s="12" t="s">
        <v>214</v>
      </c>
      <c r="J240" s="10" t="s">
        <v>215</v>
      </c>
    </row>
    <row r="241" spans="1:10">
      <c r="A241" s="10" t="s">
        <v>212</v>
      </c>
      <c r="B241" s="10" t="s">
        <v>210</v>
      </c>
      <c r="F241" s="11" t="s">
        <v>44</v>
      </c>
      <c r="G241" s="10" t="s">
        <v>213</v>
      </c>
      <c r="H241" s="12" t="s">
        <v>214</v>
      </c>
      <c r="J241" s="10" t="s">
        <v>215</v>
      </c>
    </row>
    <row r="242" spans="1:10">
      <c r="A242" s="10" t="s">
        <v>212</v>
      </c>
      <c r="B242" s="10" t="s">
        <v>210</v>
      </c>
      <c r="F242" s="11" t="s">
        <v>45</v>
      </c>
      <c r="G242" s="10" t="s">
        <v>213</v>
      </c>
      <c r="H242" s="12" t="s">
        <v>214</v>
      </c>
      <c r="J242" s="10" t="s">
        <v>215</v>
      </c>
    </row>
    <row r="243" spans="1:10">
      <c r="A243" s="10" t="s">
        <v>212</v>
      </c>
      <c r="B243" s="10" t="s">
        <v>210</v>
      </c>
      <c r="F243" s="11" t="s">
        <v>151</v>
      </c>
      <c r="G243" s="10" t="s">
        <v>213</v>
      </c>
      <c r="H243" s="12" t="s">
        <v>214</v>
      </c>
      <c r="J243" s="10" t="s">
        <v>215</v>
      </c>
    </row>
    <row r="244" spans="1:10">
      <c r="A244" s="10" t="s">
        <v>212</v>
      </c>
      <c r="B244" s="10" t="s">
        <v>210</v>
      </c>
      <c r="F244" s="11" t="s">
        <v>153</v>
      </c>
      <c r="G244" s="10" t="s">
        <v>213</v>
      </c>
      <c r="H244" s="12" t="s">
        <v>214</v>
      </c>
      <c r="J244" s="10" t="s">
        <v>215</v>
      </c>
    </row>
  </sheetData>
  <dataConsolidate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46"/>
  <sheetViews>
    <sheetView workbookViewId="0">
      <selection activeCell="AF14" sqref="AF14"/>
    </sheetView>
  </sheetViews>
  <sheetFormatPr defaultRowHeight="15"/>
  <cols>
    <col min="1" max="1" width="27" style="24" bestFit="1" customWidth="1"/>
    <col min="2" max="16384" width="9.140625" style="24"/>
  </cols>
  <sheetData>
    <row r="1" spans="1:49">
      <c r="A1" s="2" t="s">
        <v>1</v>
      </c>
      <c r="B1" s="3">
        <v>0.95694026297963897</v>
      </c>
      <c r="C1" s="3">
        <v>0</v>
      </c>
      <c r="D1" s="3">
        <v>4.4024804752076402E-2</v>
      </c>
      <c r="E1" s="3">
        <v>0.79269979405011848</v>
      </c>
      <c r="F1" s="3">
        <v>0.74335515318367251</v>
      </c>
      <c r="G1" s="3">
        <v>0.76665727910301895</v>
      </c>
      <c r="H1" s="3">
        <v>1.2214808432926101</v>
      </c>
      <c r="I1" s="3">
        <v>1.3574106573751052</v>
      </c>
      <c r="J1" s="3">
        <v>1.825306116028629</v>
      </c>
      <c r="K1" s="3">
        <v>1.6471089523962841</v>
      </c>
      <c r="L1" s="3">
        <v>1.0076532183907736</v>
      </c>
      <c r="M1" s="3">
        <v>1.1690657936836997</v>
      </c>
      <c r="N1" s="3">
        <v>2</v>
      </c>
      <c r="O1" s="3">
        <v>1.17666682347743</v>
      </c>
      <c r="P1" s="3">
        <v>0</v>
      </c>
      <c r="Q1" s="3" t="s">
        <v>2</v>
      </c>
      <c r="R1" s="3">
        <v>1.5142505616009649</v>
      </c>
      <c r="S1" s="3">
        <v>1.2071558943811069</v>
      </c>
      <c r="T1" s="3">
        <v>0</v>
      </c>
      <c r="U1" s="3">
        <v>0.7849990201139383</v>
      </c>
      <c r="V1" s="3">
        <v>1.6272419297298566</v>
      </c>
      <c r="W1" s="3">
        <v>2</v>
      </c>
      <c r="X1" s="3">
        <v>1.1263415892526638</v>
      </c>
      <c r="Y1" s="3">
        <v>1.2964694611844356</v>
      </c>
      <c r="Z1" s="3">
        <v>1.2212025366476396</v>
      </c>
      <c r="AA1" s="3">
        <v>1.215775065181943</v>
      </c>
      <c r="AB1" s="3">
        <v>1.0026472349412183</v>
      </c>
      <c r="AC1" s="3">
        <v>0.80861901624924226</v>
      </c>
      <c r="AD1" s="3">
        <v>1.5558699170438446</v>
      </c>
      <c r="AE1" s="3">
        <v>0.78040484279480249</v>
      </c>
      <c r="AF1" s="3">
        <v>0.75497799563205736</v>
      </c>
      <c r="AG1" s="3">
        <v>0.40971383626766311</v>
      </c>
      <c r="AH1" s="3">
        <v>1.4831395819654962</v>
      </c>
      <c r="AI1" s="3">
        <v>0</v>
      </c>
      <c r="AJ1" s="3">
        <v>2</v>
      </c>
      <c r="AK1" s="3">
        <v>2</v>
      </c>
      <c r="AL1" s="3">
        <v>1.9638816238801851</v>
      </c>
      <c r="AM1" s="3">
        <v>0</v>
      </c>
      <c r="AN1" s="3">
        <v>5.5677171473970111E-2</v>
      </c>
      <c r="AO1" s="3">
        <v>0</v>
      </c>
      <c r="AP1" s="3">
        <v>0.29209367224813398</v>
      </c>
      <c r="AQ1" s="3">
        <v>0.81149213626601446</v>
      </c>
      <c r="AR1" s="3" t="s">
        <v>2</v>
      </c>
      <c r="AS1" s="3">
        <v>1.3316062870605596</v>
      </c>
      <c r="AT1" s="3">
        <v>0.18838982731288148</v>
      </c>
      <c r="AU1" s="3">
        <v>0.48125360500907677</v>
      </c>
      <c r="AV1" s="3">
        <v>1.9380523809742776</v>
      </c>
      <c r="AW1" s="4">
        <v>1.7770435670836451</v>
      </c>
    </row>
    <row r="2" spans="1:49">
      <c r="A2" s="16" t="s">
        <v>3</v>
      </c>
      <c r="B2" s="23">
        <v>1.0688270088837533</v>
      </c>
      <c r="C2" s="23">
        <v>1.5669925058669951</v>
      </c>
      <c r="D2" s="23">
        <v>0.41341708217101292</v>
      </c>
      <c r="E2" s="23">
        <v>1.0312483859466759</v>
      </c>
      <c r="F2" s="23">
        <v>1.1535541388807911</v>
      </c>
      <c r="G2" s="23">
        <v>0</v>
      </c>
      <c r="H2" s="23">
        <v>0.99999999999999301</v>
      </c>
      <c r="I2" s="23">
        <v>1.0969552311532662</v>
      </c>
      <c r="J2" s="23">
        <v>0.97457840351641178</v>
      </c>
      <c r="K2" s="23">
        <v>1.8596840111186901</v>
      </c>
      <c r="L2" s="23">
        <v>1.1291978680517354</v>
      </c>
      <c r="M2" s="23">
        <v>0.93254466713049333</v>
      </c>
      <c r="N2" s="23">
        <v>0.90852494115682336</v>
      </c>
      <c r="O2" s="23">
        <v>0.46422274404476022</v>
      </c>
      <c r="P2" s="23">
        <v>0</v>
      </c>
      <c r="Q2" s="23" t="s">
        <v>2</v>
      </c>
      <c r="R2" s="23">
        <v>3.8395129699482507E-2</v>
      </c>
      <c r="S2" s="23">
        <v>1.9517968557357055</v>
      </c>
      <c r="T2" s="23">
        <v>1.2418751858753687</v>
      </c>
      <c r="U2" s="23">
        <v>1.5082812737345261</v>
      </c>
      <c r="V2" s="23" t="s">
        <v>2</v>
      </c>
      <c r="W2" s="23">
        <v>2</v>
      </c>
      <c r="X2" s="23">
        <v>1.1263415892526638</v>
      </c>
      <c r="Y2" s="23">
        <v>1.1765685665800991</v>
      </c>
      <c r="Z2" s="23">
        <v>0</v>
      </c>
      <c r="AA2" s="23">
        <v>1.5765180407785411</v>
      </c>
      <c r="AB2" s="23">
        <v>0.86527447358292298</v>
      </c>
      <c r="AC2" s="23">
        <v>0.66647133442715867</v>
      </c>
      <c r="AD2" s="23">
        <v>1.6173201593067281</v>
      </c>
      <c r="AE2" s="23">
        <v>1.1040176132734447</v>
      </c>
      <c r="AF2" s="23">
        <v>0.82295464180045841</v>
      </c>
      <c r="AG2" s="23">
        <v>0.55943333551827035</v>
      </c>
      <c r="AH2" s="23">
        <v>0.50306404906107893</v>
      </c>
      <c r="AI2" s="23">
        <v>0.89356847610253787</v>
      </c>
      <c r="AJ2" s="23">
        <v>0</v>
      </c>
      <c r="AK2" s="23">
        <v>0.99675570580057471</v>
      </c>
      <c r="AL2" s="23">
        <v>1.4220059808261902</v>
      </c>
      <c r="AM2" s="23">
        <v>1.7227062322935716</v>
      </c>
      <c r="AN2" s="23">
        <v>4.4076258628795204E-2</v>
      </c>
      <c r="AO2" s="23">
        <v>1.1263415892526467</v>
      </c>
      <c r="AP2" s="23">
        <v>0.57741348320136965</v>
      </c>
      <c r="AQ2" s="23">
        <v>2</v>
      </c>
      <c r="AR2" s="23" t="s">
        <v>2</v>
      </c>
      <c r="AS2" s="23">
        <v>0.27601843014310851</v>
      </c>
      <c r="AT2" s="23">
        <v>0.411772635819249</v>
      </c>
      <c r="AU2" s="23">
        <v>1.122883850755793</v>
      </c>
      <c r="AV2" s="23">
        <v>1.2532361261667571</v>
      </c>
      <c r="AW2" s="23">
        <v>0.24357058755288763</v>
      </c>
    </row>
    <row r="3" spans="1:49">
      <c r="A3" s="16" t="s">
        <v>4</v>
      </c>
      <c r="B3" s="23">
        <v>1.5059960536557637</v>
      </c>
      <c r="C3" s="23">
        <v>2</v>
      </c>
      <c r="D3" s="23">
        <v>2</v>
      </c>
      <c r="E3" s="23">
        <v>1.4243154795419304</v>
      </c>
      <c r="F3" s="23">
        <v>0.85407408749196512</v>
      </c>
      <c r="G3" s="23">
        <v>1.554138014123011</v>
      </c>
      <c r="H3" s="23">
        <v>1.321928094887356</v>
      </c>
      <c r="I3" s="23">
        <v>1.7346279309627188</v>
      </c>
      <c r="J3" s="23">
        <v>1.4747792538755289</v>
      </c>
      <c r="K3" s="23">
        <v>1.8244624093633843</v>
      </c>
      <c r="L3" s="23">
        <v>1.4248346579821416</v>
      </c>
      <c r="M3" s="23">
        <v>1.2166862671162515</v>
      </c>
      <c r="N3" s="23">
        <v>0.68862471404911785</v>
      </c>
      <c r="O3" s="23">
        <v>1.0878593540715262</v>
      </c>
      <c r="P3" s="23">
        <v>0</v>
      </c>
      <c r="Q3" s="23" t="s">
        <v>2</v>
      </c>
      <c r="R3" s="23">
        <v>2</v>
      </c>
      <c r="S3" s="23">
        <v>1.1957834121164157</v>
      </c>
      <c r="T3" s="23">
        <v>1.5449416070228523</v>
      </c>
      <c r="U3" s="23">
        <v>2</v>
      </c>
      <c r="V3" s="23">
        <v>0.88805803699723007</v>
      </c>
      <c r="W3" s="23">
        <v>1.1263415892526638</v>
      </c>
      <c r="X3" s="23">
        <v>1.1263415892526638</v>
      </c>
      <c r="Y3" s="23">
        <v>2</v>
      </c>
      <c r="Z3" s="23">
        <v>1.6704524382877173</v>
      </c>
      <c r="AA3" s="23">
        <v>0.31763206199010802</v>
      </c>
      <c r="AB3" s="23">
        <v>1.7024325962741147</v>
      </c>
      <c r="AC3" s="23">
        <v>2</v>
      </c>
      <c r="AD3" s="23">
        <v>1.2030188552074141</v>
      </c>
      <c r="AE3" s="23">
        <v>2</v>
      </c>
      <c r="AF3" s="23">
        <v>0.78484977030828829</v>
      </c>
      <c r="AG3" s="23">
        <v>1.1178178726998398</v>
      </c>
      <c r="AH3" s="23">
        <v>1.2791805046896207</v>
      </c>
      <c r="AI3" s="23">
        <v>1.5170964376137002</v>
      </c>
      <c r="AJ3" s="23">
        <v>0.99923261543450725</v>
      </c>
      <c r="AK3" s="23">
        <v>0.88287571997892111</v>
      </c>
      <c r="AL3" s="23">
        <v>1.8200795919348505</v>
      </c>
      <c r="AM3" s="23">
        <v>0</v>
      </c>
      <c r="AN3" s="23">
        <v>0.82201483963661992</v>
      </c>
      <c r="AO3" s="23">
        <v>2</v>
      </c>
      <c r="AP3" s="23">
        <v>1.1094800490571037</v>
      </c>
      <c r="AQ3" s="23">
        <v>1.5612609926614744</v>
      </c>
      <c r="AR3" s="23">
        <v>1.6452677652531362</v>
      </c>
      <c r="AS3" s="23">
        <v>0.86071008186911202</v>
      </c>
      <c r="AT3" s="23">
        <v>1.6499910372662079</v>
      </c>
      <c r="AU3" s="23">
        <v>0.9296495441422602</v>
      </c>
      <c r="AV3" s="23">
        <v>0.41022259882181428</v>
      </c>
      <c r="AW3" s="23">
        <v>1.4352328788928421</v>
      </c>
    </row>
    <row r="4" spans="1:49">
      <c r="A4" s="16" t="s">
        <v>5</v>
      </c>
      <c r="B4" s="23">
        <v>1.3633169245285279</v>
      </c>
      <c r="C4" s="23">
        <v>0.71608894223068376</v>
      </c>
      <c r="D4" s="23">
        <v>0.89042922832696225</v>
      </c>
      <c r="E4" s="23">
        <v>0.99952826625353619</v>
      </c>
      <c r="F4" s="23">
        <v>0.52565500563215661</v>
      </c>
      <c r="G4" s="23">
        <v>1.2651386837892102</v>
      </c>
      <c r="H4" s="23">
        <v>0.58496250072115041</v>
      </c>
      <c r="I4" s="23">
        <v>1.448651417506547</v>
      </c>
      <c r="J4" s="23">
        <v>1.7397478423894503</v>
      </c>
      <c r="K4" s="23">
        <v>0.54343714089030237</v>
      </c>
      <c r="L4" s="23">
        <v>1.2852831952666133</v>
      </c>
      <c r="M4" s="23">
        <v>1.6564898539728554</v>
      </c>
      <c r="N4" s="23">
        <v>1.4511042182877745</v>
      </c>
      <c r="O4" s="23">
        <v>1.0903649255258028</v>
      </c>
      <c r="P4" s="23">
        <v>0</v>
      </c>
      <c r="Q4" s="23" t="s">
        <v>2</v>
      </c>
      <c r="R4" s="23" t="s">
        <v>2</v>
      </c>
      <c r="S4" s="23" t="s">
        <v>2</v>
      </c>
      <c r="T4" s="23" t="s">
        <v>2</v>
      </c>
      <c r="U4" s="23">
        <v>1.4503831490602876</v>
      </c>
      <c r="V4" s="23">
        <v>1.4249260400752828</v>
      </c>
      <c r="W4" s="23">
        <v>1.1263415892526638</v>
      </c>
      <c r="X4" s="23">
        <v>1.1263415892526638</v>
      </c>
      <c r="Y4" s="23">
        <v>1.263959196377954</v>
      </c>
      <c r="Z4" s="23">
        <v>1.3743540113280523</v>
      </c>
      <c r="AA4" s="23">
        <v>1.6360561168376033</v>
      </c>
      <c r="AB4" s="23">
        <v>1.1360947848688077</v>
      </c>
      <c r="AC4" s="23">
        <v>0.82968766401015703</v>
      </c>
      <c r="AD4" s="23">
        <v>1.7550142446941668</v>
      </c>
      <c r="AE4" s="23">
        <v>1.5580645885491597</v>
      </c>
      <c r="AF4" s="23">
        <v>0.62751330386507287</v>
      </c>
      <c r="AG4" s="23">
        <v>0.74415807482467411</v>
      </c>
      <c r="AH4" s="23">
        <v>1.6551444639054276</v>
      </c>
      <c r="AI4" s="23" t="s">
        <v>2</v>
      </c>
      <c r="AJ4" s="23" t="s">
        <v>2</v>
      </c>
      <c r="AK4" s="23">
        <v>1.3020384907884668</v>
      </c>
      <c r="AL4" s="23">
        <v>1.6600107013882928</v>
      </c>
      <c r="AM4" s="23">
        <v>0</v>
      </c>
      <c r="AN4" s="23">
        <v>0.54205238172390835</v>
      </c>
      <c r="AO4" s="23">
        <v>0.60353542444016661</v>
      </c>
      <c r="AP4" s="23">
        <v>0.94774869435554654</v>
      </c>
      <c r="AQ4" s="23">
        <v>1.0254979255330035</v>
      </c>
      <c r="AR4" s="23">
        <v>1.0597243841780515</v>
      </c>
      <c r="AS4" s="23">
        <v>0.70244355786986157</v>
      </c>
      <c r="AT4" s="23">
        <v>1.1526507950833131</v>
      </c>
      <c r="AU4" s="23">
        <v>0.53429705577753184</v>
      </c>
      <c r="AV4" s="23">
        <v>1.4961926860376795</v>
      </c>
      <c r="AW4" s="23">
        <v>1.1501765042612575</v>
      </c>
    </row>
    <row r="5" spans="1:49">
      <c r="A5" s="16" t="s">
        <v>6</v>
      </c>
      <c r="B5" s="23">
        <v>1.6573806394737629</v>
      </c>
      <c r="C5" s="23">
        <v>1.7859523070539274</v>
      </c>
      <c r="D5" s="23">
        <v>1.1985721920722154</v>
      </c>
      <c r="E5" s="23">
        <v>1.0619902304285704</v>
      </c>
      <c r="F5" s="23">
        <v>1.4891568817129741</v>
      </c>
      <c r="G5" s="23">
        <v>1.4426858245269876</v>
      </c>
      <c r="H5" s="23">
        <v>0.58496250072115041</v>
      </c>
      <c r="I5" s="23">
        <v>1.2228652514870699</v>
      </c>
      <c r="J5" s="23">
        <v>0.87353689440354687</v>
      </c>
      <c r="K5" s="23">
        <v>1.6231248968366541</v>
      </c>
      <c r="L5" s="23">
        <v>0.94253524332310479</v>
      </c>
      <c r="M5" s="23">
        <v>1.5277170562153937</v>
      </c>
      <c r="N5" s="23">
        <v>1.5286460882099822</v>
      </c>
      <c r="O5" s="23">
        <v>1.0603840539844358</v>
      </c>
      <c r="P5" s="23">
        <v>0</v>
      </c>
      <c r="Q5" s="23" t="s">
        <v>2</v>
      </c>
      <c r="R5" s="23">
        <v>0.71084023744749825</v>
      </c>
      <c r="S5" s="23">
        <v>1.6360780071518941</v>
      </c>
      <c r="T5" s="23">
        <v>0.94619641899038232</v>
      </c>
      <c r="U5" s="23">
        <v>1.7272221497576579</v>
      </c>
      <c r="V5" s="23">
        <v>1.8719558017379856</v>
      </c>
      <c r="W5" s="23">
        <v>1.1263415892526638</v>
      </c>
      <c r="X5" s="23">
        <v>1.1263415892526638</v>
      </c>
      <c r="Y5" s="23">
        <v>1.7158105608344834</v>
      </c>
      <c r="Z5" s="23">
        <v>1.3541367212989823</v>
      </c>
      <c r="AA5" s="23">
        <v>1.090755769518035</v>
      </c>
      <c r="AB5" s="23">
        <v>1.5845739671631993</v>
      </c>
      <c r="AC5" s="23">
        <v>1.0652842198302186</v>
      </c>
      <c r="AD5" s="23">
        <v>1.2461938492868381</v>
      </c>
      <c r="AE5" s="23">
        <v>1.622531476854896</v>
      </c>
      <c r="AF5" s="23">
        <v>0.67593526448686536</v>
      </c>
      <c r="AG5" s="23">
        <v>1.2055357842044383</v>
      </c>
      <c r="AH5" s="23">
        <v>0.9519243734712135</v>
      </c>
      <c r="AI5" s="23">
        <v>1.0334562550141004</v>
      </c>
      <c r="AJ5" s="23">
        <v>1.4779388314775572</v>
      </c>
      <c r="AK5" s="23">
        <v>1.3020384907884668</v>
      </c>
      <c r="AL5" s="23">
        <v>1.512046581732452</v>
      </c>
      <c r="AM5" s="23">
        <v>0</v>
      </c>
      <c r="AN5" s="23">
        <v>0.52226724402385494</v>
      </c>
      <c r="AO5" s="23">
        <v>0.60353542444016661</v>
      </c>
      <c r="AP5" s="23">
        <v>0.95309422902686469</v>
      </c>
      <c r="AQ5" s="23">
        <v>1.0616347122511618</v>
      </c>
      <c r="AR5" s="23" t="s">
        <v>2</v>
      </c>
      <c r="AS5" s="23">
        <v>0.50587451241678072</v>
      </c>
      <c r="AT5" s="23">
        <v>1.0022231891420292</v>
      </c>
      <c r="AU5" s="23">
        <v>1.0011391986263061</v>
      </c>
      <c r="AV5" s="23">
        <v>1.4724166587783318</v>
      </c>
      <c r="AW5" s="23">
        <v>0.80027219903349922</v>
      </c>
    </row>
    <row r="6" spans="1:49">
      <c r="A6" s="16" t="s">
        <v>7</v>
      </c>
      <c r="B6" s="23">
        <v>0.21810484188258986</v>
      </c>
      <c r="C6" s="23">
        <v>1.4024518427410861</v>
      </c>
      <c r="D6" s="23">
        <v>1.027628491801313</v>
      </c>
      <c r="E6" s="23">
        <v>0.98032196347716849</v>
      </c>
      <c r="F6" s="23">
        <v>0.71712184686386671</v>
      </c>
      <c r="G6" s="23">
        <v>0.63656899507408504</v>
      </c>
      <c r="H6" s="23">
        <v>0.58496250072115041</v>
      </c>
      <c r="I6" s="23">
        <v>0</v>
      </c>
      <c r="J6" s="23">
        <v>0.58778086872813406</v>
      </c>
      <c r="K6" s="23">
        <v>0.769792738458001</v>
      </c>
      <c r="L6" s="23">
        <v>1.2420521112375016</v>
      </c>
      <c r="M6" s="23">
        <v>1.6031881557681222</v>
      </c>
      <c r="N6" s="23">
        <v>0.15824957599281084</v>
      </c>
      <c r="O6" s="23">
        <v>0.16906038364744047</v>
      </c>
      <c r="P6" s="23">
        <v>0.66666666666666818</v>
      </c>
      <c r="Q6" s="23">
        <v>0</v>
      </c>
      <c r="R6" s="23">
        <v>1.0368595418928614</v>
      </c>
      <c r="S6" s="23">
        <v>0.38879159755527559</v>
      </c>
      <c r="T6" s="23">
        <v>2</v>
      </c>
      <c r="U6" s="23">
        <v>1.1534627492054457</v>
      </c>
      <c r="V6" s="23">
        <v>0</v>
      </c>
      <c r="W6" s="23">
        <v>0</v>
      </c>
      <c r="X6" s="23">
        <v>1.1263415892526638</v>
      </c>
      <c r="Y6" s="23">
        <v>0.8419489323747108</v>
      </c>
      <c r="Z6" s="23">
        <v>0.58201179262911085</v>
      </c>
      <c r="AA6" s="23">
        <v>1.6106669272743239</v>
      </c>
      <c r="AB6" s="23">
        <v>0</v>
      </c>
      <c r="AC6" s="23">
        <v>1.2719546071752623</v>
      </c>
      <c r="AD6" s="23">
        <v>0.96779303550957874</v>
      </c>
      <c r="AE6" s="23">
        <v>1.3093158981388193</v>
      </c>
      <c r="AF6" s="23">
        <v>0.48724019827697623</v>
      </c>
      <c r="AG6" s="23">
        <v>1.4969288903490989</v>
      </c>
      <c r="AH6" s="23">
        <v>1.8654600787825579</v>
      </c>
      <c r="AI6" s="23">
        <v>1.206501266125658</v>
      </c>
      <c r="AJ6" s="23">
        <v>1.0437742519878366</v>
      </c>
      <c r="AK6" s="23">
        <v>0</v>
      </c>
      <c r="AL6" s="23">
        <v>0.12903138928905217</v>
      </c>
      <c r="AM6" s="23">
        <v>1.7227062322935716</v>
      </c>
      <c r="AN6" s="23">
        <v>0.5773574284321491</v>
      </c>
      <c r="AO6" s="23">
        <v>1.1263415892526467</v>
      </c>
      <c r="AP6" s="23">
        <v>0.9315050212596655</v>
      </c>
      <c r="AQ6" s="23">
        <v>0</v>
      </c>
      <c r="AR6" s="23">
        <v>0.4870584052679382</v>
      </c>
      <c r="AS6" s="23">
        <v>0</v>
      </c>
      <c r="AT6" s="23">
        <v>1.4782866836589621</v>
      </c>
      <c r="AU6" s="23">
        <v>0.57665712957352055</v>
      </c>
      <c r="AV6" s="23">
        <v>1.6739603702411168</v>
      </c>
      <c r="AW6" s="23">
        <v>1.3468573836009439</v>
      </c>
    </row>
    <row r="7" spans="1:49">
      <c r="A7" s="16" t="s">
        <v>8</v>
      </c>
      <c r="B7" s="23">
        <v>0.85538238909686204</v>
      </c>
      <c r="C7" s="23">
        <v>1.4817595979563505</v>
      </c>
      <c r="D7" s="23">
        <v>1.1948630073161108</v>
      </c>
      <c r="E7" s="23">
        <v>0.94242638424673153</v>
      </c>
      <c r="F7" s="23">
        <v>0.86265632180737306</v>
      </c>
      <c r="G7" s="23">
        <v>0.5553479956098748</v>
      </c>
      <c r="H7" s="23">
        <v>0.32192809488736307</v>
      </c>
      <c r="I7" s="23">
        <v>0.52408514279240415</v>
      </c>
      <c r="J7" s="23">
        <v>0.15109298836855406</v>
      </c>
      <c r="K7" s="23">
        <v>0.41252753561640931</v>
      </c>
      <c r="L7" s="23">
        <v>0.91705288625690651</v>
      </c>
      <c r="M7" s="23">
        <v>1.149637785739736</v>
      </c>
      <c r="N7" s="23">
        <v>0.44116913841835786</v>
      </c>
      <c r="O7" s="23">
        <v>0.26797319261836378</v>
      </c>
      <c r="P7" s="23">
        <v>1.3333333333333364</v>
      </c>
      <c r="Q7" s="23">
        <v>1.2618595071429044</v>
      </c>
      <c r="R7" s="23">
        <v>1.0144171349855315</v>
      </c>
      <c r="S7" s="23">
        <v>0.99301108265449145</v>
      </c>
      <c r="T7" s="23">
        <v>1.2424378774135543</v>
      </c>
      <c r="U7" s="23">
        <v>1.5027832776130314</v>
      </c>
      <c r="V7" s="23">
        <v>0.73160177954148975</v>
      </c>
      <c r="W7" s="23">
        <v>1.1263415892526638</v>
      </c>
      <c r="X7" s="23">
        <v>1.1263415892526638</v>
      </c>
      <c r="Y7" s="23">
        <v>1.0728347840585462</v>
      </c>
      <c r="Z7" s="23">
        <v>1.5634096506038697</v>
      </c>
      <c r="AA7" s="23">
        <v>1.1490867581796089</v>
      </c>
      <c r="AB7" s="23">
        <v>0.65927683597156417</v>
      </c>
      <c r="AC7" s="23">
        <v>1.4197586872790982</v>
      </c>
      <c r="AD7" s="23">
        <v>1.7344131304217647</v>
      </c>
      <c r="AE7" s="23">
        <v>0.9422463528735916</v>
      </c>
      <c r="AF7" s="23">
        <v>0.69440594079224538</v>
      </c>
      <c r="AG7" s="23">
        <v>1.2387510485180964</v>
      </c>
      <c r="AH7" s="23">
        <v>1.7264346762333356</v>
      </c>
      <c r="AI7" s="23">
        <v>1.2256416800108421</v>
      </c>
      <c r="AJ7" s="23">
        <v>1.4438382942746937</v>
      </c>
      <c r="AK7" s="23">
        <v>0.17903488054146915</v>
      </c>
      <c r="AL7" s="23">
        <v>0.92581897630007337</v>
      </c>
      <c r="AM7" s="23">
        <v>0.86135311614678578</v>
      </c>
      <c r="AN7" s="23">
        <v>0.54337109720494914</v>
      </c>
      <c r="AO7" s="23">
        <v>0</v>
      </c>
      <c r="AP7" s="23">
        <v>0.31400556523401091</v>
      </c>
      <c r="AQ7" s="23">
        <v>0.70796178285883937</v>
      </c>
      <c r="AR7" s="23">
        <v>0.88501409869952719</v>
      </c>
      <c r="AS7" s="23">
        <v>0.18289477372991259</v>
      </c>
      <c r="AT7" s="23">
        <v>0.99300934110485095</v>
      </c>
      <c r="AU7" s="23">
        <v>0.58231403196462206</v>
      </c>
      <c r="AV7" s="23">
        <v>1.4195233102778935</v>
      </c>
      <c r="AW7" s="23">
        <v>0.78844477361467058</v>
      </c>
    </row>
    <row r="8" spans="1:49">
      <c r="A8" s="16" t="s">
        <v>9</v>
      </c>
      <c r="B8" s="23">
        <v>1.916171447230943</v>
      </c>
      <c r="C8" s="23">
        <v>0.75572960359608865</v>
      </c>
      <c r="D8" s="23">
        <v>0.85366780350767113</v>
      </c>
      <c r="E8" s="23">
        <v>0.65411515094030115</v>
      </c>
      <c r="F8" s="23">
        <v>0.93169593392488803</v>
      </c>
      <c r="G8" s="23">
        <v>1.1390153520279487</v>
      </c>
      <c r="H8" s="23">
        <v>0.32192809488736307</v>
      </c>
      <c r="I8" s="23">
        <v>0.39551604234005761</v>
      </c>
      <c r="J8" s="23">
        <v>0.27995808100771719</v>
      </c>
      <c r="K8" s="23">
        <v>0.15604282102783515</v>
      </c>
      <c r="L8" s="23">
        <v>1.1032973897071423</v>
      </c>
      <c r="M8" s="23">
        <v>0.72247935389518159</v>
      </c>
      <c r="N8" s="23">
        <v>0.15824957599281084</v>
      </c>
      <c r="O8" s="23">
        <v>0</v>
      </c>
      <c r="P8" s="23">
        <v>1.5479520632582457</v>
      </c>
      <c r="Q8" s="23">
        <v>2</v>
      </c>
      <c r="R8" s="23">
        <v>0.86379699096986118</v>
      </c>
      <c r="S8" s="23">
        <v>2.3237528209657247E-2</v>
      </c>
      <c r="T8" s="23">
        <v>1.5091395940261132</v>
      </c>
      <c r="U8" s="23">
        <v>0.91044231723739244</v>
      </c>
      <c r="V8" s="23">
        <v>1.6046126090790769</v>
      </c>
      <c r="W8" s="23">
        <v>1.1263415892526638</v>
      </c>
      <c r="X8" s="23">
        <v>1.1263415892526638</v>
      </c>
      <c r="Y8" s="23">
        <v>1.4906726868563582</v>
      </c>
      <c r="Z8" s="23">
        <v>1.8136939644689858</v>
      </c>
      <c r="AA8" s="23">
        <v>0.77993201024956071</v>
      </c>
      <c r="AB8" s="23">
        <v>1.5649480669672382</v>
      </c>
      <c r="AC8" s="23">
        <v>0.72775419899132232</v>
      </c>
      <c r="AD8" s="23">
        <v>9.1427251891408171E-2</v>
      </c>
      <c r="AE8" s="23">
        <v>0.97918610090566005</v>
      </c>
      <c r="AF8" s="23">
        <v>0.74047589574861694</v>
      </c>
      <c r="AG8" s="23">
        <v>1.1758474326484627</v>
      </c>
      <c r="AH8" s="23">
        <v>1.6551444639054276</v>
      </c>
      <c r="AI8" s="23">
        <v>1.1149652508823746</v>
      </c>
      <c r="AJ8" s="23">
        <v>0.20856128129712237</v>
      </c>
      <c r="AK8" s="23">
        <v>0.17903488054146915</v>
      </c>
      <c r="AL8" s="23">
        <v>1.1829288581178463</v>
      </c>
      <c r="AM8" s="23">
        <v>0.86135311614678578</v>
      </c>
      <c r="AN8" s="23">
        <v>0.77879072343752642</v>
      </c>
      <c r="AO8" s="23">
        <v>1.1263415892526467</v>
      </c>
      <c r="AP8" s="23">
        <v>0.21886348969991284</v>
      </c>
      <c r="AQ8" s="23">
        <v>1.0263098749467006</v>
      </c>
      <c r="AR8" s="23">
        <v>1.2214808432925972</v>
      </c>
      <c r="AS8" s="23">
        <v>0.1804102196094472</v>
      </c>
      <c r="AT8" s="23">
        <v>1.352156610864873</v>
      </c>
      <c r="AU8" s="23">
        <v>0</v>
      </c>
      <c r="AV8" s="23">
        <v>0</v>
      </c>
      <c r="AW8" s="23">
        <v>0.80027219903349922</v>
      </c>
    </row>
    <row r="9" spans="1:49">
      <c r="A9" s="16" t="s">
        <v>10</v>
      </c>
      <c r="B9" s="23">
        <v>1.0757752396704978</v>
      </c>
      <c r="C9" s="23">
        <v>0.44699197503106392</v>
      </c>
      <c r="D9" s="23">
        <v>0.48036646912920761</v>
      </c>
      <c r="E9" s="23">
        <v>1.0426857237561449</v>
      </c>
      <c r="F9" s="23" t="s">
        <v>2</v>
      </c>
      <c r="G9" s="23">
        <v>1.1390153520279487</v>
      </c>
      <c r="H9" s="23">
        <v>0.80735492205760062</v>
      </c>
      <c r="I9" s="23">
        <v>1.02563761951372</v>
      </c>
      <c r="J9" s="23">
        <v>0.98672432210737182</v>
      </c>
      <c r="K9" s="23">
        <v>1.1133986040718722</v>
      </c>
      <c r="L9" s="23">
        <v>0.83368578591434572</v>
      </c>
      <c r="M9" s="23">
        <v>1.1404969600097852</v>
      </c>
      <c r="N9" s="23">
        <v>0.44116913841835786</v>
      </c>
      <c r="O9" s="23">
        <v>0.53287748771173915</v>
      </c>
      <c r="P9" s="23">
        <v>1.0566416671474312</v>
      </c>
      <c r="Q9" s="23">
        <v>0.73814049285707695</v>
      </c>
      <c r="R9" s="23">
        <v>1.4077282079563609</v>
      </c>
      <c r="S9" s="23">
        <v>0.85333807978480281</v>
      </c>
      <c r="T9" s="23">
        <v>1.4047221910408891</v>
      </c>
      <c r="U9" s="23">
        <v>0.37400516500987507</v>
      </c>
      <c r="V9" s="23">
        <v>0.92368109175793722</v>
      </c>
      <c r="W9" s="23">
        <v>0</v>
      </c>
      <c r="X9" s="23">
        <v>1.1263415892526638</v>
      </c>
      <c r="Y9" s="23">
        <v>1.005763106448857</v>
      </c>
      <c r="Z9" s="23">
        <v>2</v>
      </c>
      <c r="AA9" s="23">
        <v>1.1282559651545856</v>
      </c>
      <c r="AB9" s="23">
        <v>0.81013297368528636</v>
      </c>
      <c r="AC9" s="23">
        <v>0.87926314236420955</v>
      </c>
      <c r="AD9" s="23">
        <v>0.84007645752984428</v>
      </c>
      <c r="AE9" s="23">
        <v>1.2515423514336512</v>
      </c>
      <c r="AF9" s="23">
        <v>1.161750340543547</v>
      </c>
      <c r="AG9" s="23">
        <v>1.4626753725867998</v>
      </c>
      <c r="AH9" s="23">
        <v>1.7965266768402193</v>
      </c>
      <c r="AI9" s="23">
        <v>0.69532457406007209</v>
      </c>
      <c r="AJ9" s="23">
        <v>1.1174360012883298</v>
      </c>
      <c r="AK9" s="23">
        <v>0.17903488054146915</v>
      </c>
      <c r="AL9" s="23">
        <v>0.77567104641040729</v>
      </c>
      <c r="AM9" s="23">
        <v>1.3652123889719587</v>
      </c>
      <c r="AN9" s="23">
        <v>0.64125423668042281</v>
      </c>
      <c r="AO9" s="23">
        <v>0.60353542444016661</v>
      </c>
      <c r="AP9" s="23">
        <v>0</v>
      </c>
      <c r="AQ9" s="23">
        <v>1.2613669111422745</v>
      </c>
      <c r="AR9" s="23">
        <v>1.2214808432925972</v>
      </c>
      <c r="AS9" s="23">
        <v>0.31278682446120781</v>
      </c>
      <c r="AT9" s="23">
        <v>0.76843902823467203</v>
      </c>
      <c r="AU9" s="23">
        <v>0.54539242163284685</v>
      </c>
      <c r="AV9" s="23">
        <v>1.1183953206417625</v>
      </c>
      <c r="AW9" s="23">
        <v>0.45879924424983748</v>
      </c>
    </row>
    <row r="10" spans="1:49">
      <c r="A10" s="16" t="s">
        <v>11</v>
      </c>
      <c r="B10" s="23">
        <v>0.45567211501574778</v>
      </c>
      <c r="C10" s="23">
        <v>0.75740327858963286</v>
      </c>
      <c r="D10" s="23">
        <v>0.2142276561705321</v>
      </c>
      <c r="E10" s="23">
        <v>0.48152789192325068</v>
      </c>
      <c r="F10" s="23">
        <v>1.1089240872018886</v>
      </c>
      <c r="G10" s="23">
        <v>1.1390153520279487</v>
      </c>
      <c r="H10" s="23">
        <v>0.58496250072115041</v>
      </c>
      <c r="I10" s="23">
        <v>0.7169450210517363</v>
      </c>
      <c r="J10" s="23">
        <v>1.1257821215980808</v>
      </c>
      <c r="K10" s="23">
        <v>0</v>
      </c>
      <c r="L10" s="23">
        <v>0.58560615796800741</v>
      </c>
      <c r="M10" s="23">
        <v>1.3284134630098003</v>
      </c>
      <c r="N10" s="23">
        <v>0.44116913841835786</v>
      </c>
      <c r="O10" s="23">
        <v>2</v>
      </c>
      <c r="P10" s="23">
        <v>1.0566416671474312</v>
      </c>
      <c r="Q10" s="23">
        <v>0.40622802715002504</v>
      </c>
      <c r="R10" s="23">
        <v>1.3553744385226758</v>
      </c>
      <c r="S10" s="23">
        <v>1.1820221809954419</v>
      </c>
      <c r="T10" s="23">
        <v>0.611298762962455</v>
      </c>
      <c r="U10" s="23">
        <v>1.8416823523912849</v>
      </c>
      <c r="V10" s="23">
        <v>0.9906454710197159</v>
      </c>
      <c r="W10" s="23">
        <v>1.1263415892526638</v>
      </c>
      <c r="X10" s="23">
        <v>1.1263415892526638</v>
      </c>
      <c r="Y10" s="23">
        <v>1.1723305326710862</v>
      </c>
      <c r="Z10" s="23">
        <v>0.5019253397990433</v>
      </c>
      <c r="AA10" s="23">
        <v>1.4447342760822353</v>
      </c>
      <c r="AB10" s="23">
        <v>0.20439093460145114</v>
      </c>
      <c r="AC10" s="23">
        <v>1.4091745394176636</v>
      </c>
      <c r="AD10" s="23">
        <v>1.2832112586312532</v>
      </c>
      <c r="AE10" s="23">
        <v>1.497171582638182</v>
      </c>
      <c r="AF10" s="23">
        <v>0.89100315063955704</v>
      </c>
      <c r="AG10" s="23">
        <v>1.4004438921293263</v>
      </c>
      <c r="AH10" s="23">
        <v>1.7965266768402193</v>
      </c>
      <c r="AI10" s="23">
        <v>1.1929311171116208</v>
      </c>
      <c r="AJ10" s="23">
        <v>1.0873846474010207</v>
      </c>
      <c r="AK10" s="23">
        <v>0.34248092079728143</v>
      </c>
      <c r="AL10" s="23">
        <v>1.0191031213689512</v>
      </c>
      <c r="AM10" s="23">
        <v>1.7227062322935716</v>
      </c>
      <c r="AN10" s="23">
        <v>0.43725507484538695</v>
      </c>
      <c r="AO10" s="23">
        <v>0.60353542444016661</v>
      </c>
      <c r="AP10" s="23">
        <v>1.1304047073949461</v>
      </c>
      <c r="AQ10" s="23">
        <v>0.43072791667824339</v>
      </c>
      <c r="AR10" s="23">
        <v>1.3720725039674655</v>
      </c>
      <c r="AS10" s="23">
        <v>0.69476596600582596</v>
      </c>
      <c r="AT10" s="23">
        <v>1.3539854033736898</v>
      </c>
      <c r="AU10" s="23">
        <v>0.5284345905427027</v>
      </c>
      <c r="AV10" s="23">
        <v>1.7998761399807812</v>
      </c>
      <c r="AW10" s="23">
        <v>1.1564253851226125</v>
      </c>
    </row>
    <row r="11" spans="1:49">
      <c r="A11" s="16" t="s">
        <v>12</v>
      </c>
      <c r="B11" s="23">
        <v>0.5206945279444849</v>
      </c>
      <c r="C11" s="23">
        <v>1.1587761308459406</v>
      </c>
      <c r="D11" s="23">
        <v>0.79091288064358001</v>
      </c>
      <c r="E11" s="23">
        <v>0.87941108513530597</v>
      </c>
      <c r="F11" s="23">
        <v>1.0661426420118223</v>
      </c>
      <c r="G11" s="23">
        <v>1.2029068724719933</v>
      </c>
      <c r="H11" s="23">
        <v>0.58496250072115041</v>
      </c>
      <c r="I11" s="23">
        <v>0.78819749186743204</v>
      </c>
      <c r="J11" s="23">
        <v>0.51350159152404495</v>
      </c>
      <c r="K11" s="23">
        <v>0.725299458383178</v>
      </c>
      <c r="L11" s="23">
        <v>0</v>
      </c>
      <c r="M11" s="23">
        <v>1.4175584716248404</v>
      </c>
      <c r="N11" s="23">
        <v>0.15824957599281084</v>
      </c>
      <c r="O11" s="23">
        <v>0.31768955685825889</v>
      </c>
      <c r="P11" s="23">
        <v>1.3333333333333364</v>
      </c>
      <c r="Q11" s="23">
        <v>1.2618595071429044</v>
      </c>
      <c r="R11" s="23">
        <v>1.2679273126098316</v>
      </c>
      <c r="S11" s="23">
        <v>0.88768952215033969</v>
      </c>
      <c r="T11" s="23">
        <v>1.4976067972809184</v>
      </c>
      <c r="U11" s="23">
        <v>0.92853661816285749</v>
      </c>
      <c r="V11" s="23">
        <v>0.58420241265168649</v>
      </c>
      <c r="W11" s="23">
        <v>1.1263415892526638</v>
      </c>
      <c r="X11" s="23">
        <v>0</v>
      </c>
      <c r="Y11" s="23">
        <v>1.1976524600341936</v>
      </c>
      <c r="Z11" s="23">
        <v>0.24374752726859505</v>
      </c>
      <c r="AA11" s="23">
        <v>1.454885662315923</v>
      </c>
      <c r="AB11" s="23">
        <v>0.32075569970021706</v>
      </c>
      <c r="AC11" s="23">
        <v>1.2503655008635037</v>
      </c>
      <c r="AD11" s="23">
        <v>1.3921801092194424</v>
      </c>
      <c r="AE11" s="23">
        <v>1.6100175600810218</v>
      </c>
      <c r="AF11" s="23">
        <v>0.95294439719097024</v>
      </c>
      <c r="AG11" s="23">
        <v>1.275296204948593</v>
      </c>
      <c r="AH11" s="23">
        <v>1.9332725625979574</v>
      </c>
      <c r="AI11" s="23">
        <v>1.2162169892655463</v>
      </c>
      <c r="AJ11" s="23">
        <v>1.0875403840865849</v>
      </c>
      <c r="AK11" s="23">
        <v>0</v>
      </c>
      <c r="AL11" s="23">
        <v>0.62015151237289934</v>
      </c>
      <c r="AM11" s="23">
        <v>1.7227062322935716</v>
      </c>
      <c r="AN11" s="23">
        <v>0.44698475885596556</v>
      </c>
      <c r="AO11" s="23">
        <v>0.60353542444016661</v>
      </c>
      <c r="AP11" s="23">
        <v>0.73315184519177568</v>
      </c>
      <c r="AQ11" s="23">
        <v>0.34928749589831576</v>
      </c>
      <c r="AR11" s="23">
        <v>0.88501409869952719</v>
      </c>
      <c r="AS11" s="23">
        <v>7.9328421263535509E-2</v>
      </c>
      <c r="AT11" s="23">
        <v>1.1953281430478748</v>
      </c>
      <c r="AU11" s="23">
        <v>0.55134731907448553</v>
      </c>
      <c r="AV11" s="23">
        <v>1.6513864228268176</v>
      </c>
      <c r="AW11" s="23">
        <v>1.0665513493896923</v>
      </c>
    </row>
    <row r="12" spans="1:49">
      <c r="A12" s="16" t="s">
        <v>13</v>
      </c>
      <c r="B12" s="23">
        <v>0.62766564531221347</v>
      </c>
      <c r="C12" s="23">
        <v>0.90757856760414812</v>
      </c>
      <c r="D12" s="23">
        <v>0.44495721041733649</v>
      </c>
      <c r="E12" s="23">
        <v>0.78822644922312035</v>
      </c>
      <c r="F12" s="23">
        <v>1.8326382694364669</v>
      </c>
      <c r="G12" s="23">
        <v>0.19976482727847161</v>
      </c>
      <c r="H12" s="23">
        <v>0.58496250072115041</v>
      </c>
      <c r="I12" s="23">
        <v>0.63794909982336845</v>
      </c>
      <c r="J12" s="23">
        <v>0.49252635594497846</v>
      </c>
      <c r="K12" s="23">
        <v>0.97862791903669621</v>
      </c>
      <c r="L12" s="23">
        <v>0.73385311805759479</v>
      </c>
      <c r="M12" s="23">
        <v>0.93103317589114154</v>
      </c>
      <c r="N12" s="23">
        <v>0.30476579854298158</v>
      </c>
      <c r="O12" s="23">
        <v>0.22621187834275297</v>
      </c>
      <c r="P12" s="23">
        <v>1.0566416671474312</v>
      </c>
      <c r="Q12" s="23">
        <v>0.73814049285707695</v>
      </c>
      <c r="R12" s="23">
        <v>1.3064265371301316</v>
      </c>
      <c r="S12" s="23">
        <v>0.96964072666230205</v>
      </c>
      <c r="T12" s="23">
        <v>1.2492016443201337</v>
      </c>
      <c r="U12" s="23">
        <v>1.1609442011892726</v>
      </c>
      <c r="V12" s="23">
        <v>0.69470586921523392</v>
      </c>
      <c r="W12" s="23">
        <v>1.1263415892526638</v>
      </c>
      <c r="X12" s="23">
        <v>1.1263415892526638</v>
      </c>
      <c r="Y12" s="23">
        <v>1.0283193051318675</v>
      </c>
      <c r="Z12" s="23">
        <v>1.3844396239661618</v>
      </c>
      <c r="AA12" s="23">
        <v>1.1462351147997552</v>
      </c>
      <c r="AB12" s="23">
        <v>0.38552003103652127</v>
      </c>
      <c r="AC12" s="23">
        <v>1.514189784430729</v>
      </c>
      <c r="AD12" s="23">
        <v>2</v>
      </c>
      <c r="AE12" s="23">
        <v>1.1895239041184849</v>
      </c>
      <c r="AF12" s="23">
        <v>0.43543731964537824</v>
      </c>
      <c r="AG12" s="23">
        <v>1.2077490625740872</v>
      </c>
      <c r="AH12" s="23">
        <v>1.4336565301584492</v>
      </c>
      <c r="AI12" s="23">
        <v>1.4303533485024131</v>
      </c>
      <c r="AJ12" s="23">
        <v>0.95590883965299744</v>
      </c>
      <c r="AK12" s="23">
        <v>0.17903488054146915</v>
      </c>
      <c r="AL12" s="23">
        <v>1.0231833996313764</v>
      </c>
      <c r="AM12" s="23">
        <v>1.3652123889719587</v>
      </c>
      <c r="AN12" s="23">
        <v>0.63378032205799995</v>
      </c>
      <c r="AO12" s="23">
        <v>0.60353542444016661</v>
      </c>
      <c r="AP12" s="23">
        <v>0.53526615889793794</v>
      </c>
      <c r="AQ12" s="23">
        <v>0.24935936211957951</v>
      </c>
      <c r="AR12" s="23">
        <v>0.88501409869952719</v>
      </c>
      <c r="AS12" s="23">
        <v>0.20523131957336124</v>
      </c>
      <c r="AT12" s="23">
        <v>0.7714031197753779</v>
      </c>
      <c r="AU12" s="23">
        <v>0.6604088330332859</v>
      </c>
      <c r="AV12" s="23">
        <v>1.4122471174255007</v>
      </c>
      <c r="AW12" s="23">
        <v>0.83522021578220118</v>
      </c>
    </row>
    <row r="13" spans="1:49">
      <c r="A13" s="16" t="s">
        <v>14</v>
      </c>
      <c r="B13" s="23">
        <v>0.49118581878930878</v>
      </c>
      <c r="C13" s="23">
        <v>0.6462788784229031</v>
      </c>
      <c r="D13" s="23">
        <v>0.68998819019202329</v>
      </c>
      <c r="E13" s="23">
        <v>1.2269717068821466</v>
      </c>
      <c r="F13" s="23">
        <v>0.4620369139967217</v>
      </c>
      <c r="G13" s="23">
        <v>1.3257948357081251</v>
      </c>
      <c r="H13" s="23">
        <v>0.80735492205760062</v>
      </c>
      <c r="I13" s="23">
        <v>0.77790573704975829</v>
      </c>
      <c r="J13" s="23">
        <v>1.3618426517593485</v>
      </c>
      <c r="K13" s="23">
        <v>0.95430702199971951</v>
      </c>
      <c r="L13" s="23">
        <v>1.1192360896162028</v>
      </c>
      <c r="M13" s="23">
        <v>1.2835550547570129</v>
      </c>
      <c r="N13" s="23">
        <v>0.30476579854298158</v>
      </c>
      <c r="O13" s="23">
        <v>0.42970432063462777</v>
      </c>
      <c r="P13" s="23">
        <v>1.0566416671474312</v>
      </c>
      <c r="Q13" s="23">
        <v>0.73814049285707695</v>
      </c>
      <c r="R13" s="23">
        <v>1.7387362934204287</v>
      </c>
      <c r="S13" s="23">
        <v>1.0052355376278013</v>
      </c>
      <c r="T13" s="23">
        <v>1.5213383875824404</v>
      </c>
      <c r="U13" s="23" t="s">
        <v>2</v>
      </c>
      <c r="V13" s="23">
        <v>0.9895828296117184</v>
      </c>
      <c r="W13" s="23">
        <v>0</v>
      </c>
      <c r="X13" s="23">
        <v>1.1263415892526638</v>
      </c>
      <c r="Y13" s="23">
        <v>0.37580845325390183</v>
      </c>
      <c r="Z13" s="23">
        <v>0.53636642638329335</v>
      </c>
      <c r="AA13" s="23">
        <v>3.4936902838103176E-2</v>
      </c>
      <c r="AB13" s="23">
        <v>0.38593094878608047</v>
      </c>
      <c r="AC13" s="23">
        <v>1.0378488901559237</v>
      </c>
      <c r="AD13" s="23">
        <v>0.59819913863615726</v>
      </c>
      <c r="AE13" s="23">
        <v>1.4213852420686164</v>
      </c>
      <c r="AF13" s="23">
        <v>2</v>
      </c>
      <c r="AG13" s="23">
        <v>2</v>
      </c>
      <c r="AH13" s="23" t="s">
        <v>2</v>
      </c>
      <c r="AI13" s="23" t="s">
        <v>2</v>
      </c>
      <c r="AJ13" s="23">
        <v>1.4838886400944771</v>
      </c>
      <c r="AK13" s="23">
        <v>0</v>
      </c>
      <c r="AL13" s="23" t="s">
        <v>2</v>
      </c>
      <c r="AM13" s="23">
        <v>1.7227062322935716</v>
      </c>
      <c r="AN13" s="23" t="s">
        <v>2</v>
      </c>
      <c r="AO13" s="23">
        <v>0.60353542444016661</v>
      </c>
      <c r="AP13" s="23" t="s">
        <v>2</v>
      </c>
      <c r="AQ13" s="23">
        <v>0.71612586958020175</v>
      </c>
      <c r="AR13" s="23">
        <v>1.2214808432925972</v>
      </c>
      <c r="AS13" s="23">
        <v>0.20847495654996087</v>
      </c>
      <c r="AT13" s="23" t="s">
        <v>2</v>
      </c>
      <c r="AU13" s="23">
        <v>0.64225493862451188</v>
      </c>
      <c r="AV13" s="23">
        <v>1.4460717035091604</v>
      </c>
      <c r="AW13" s="23">
        <v>0.70719067319554707</v>
      </c>
    </row>
    <row r="14" spans="1:49">
      <c r="A14" s="16" t="s">
        <v>15</v>
      </c>
      <c r="B14" s="23">
        <v>1.4197406149277521</v>
      </c>
      <c r="C14" s="23">
        <v>1.6194486605636076</v>
      </c>
      <c r="D14" s="23">
        <v>1.6468171233004036</v>
      </c>
      <c r="E14" s="23">
        <v>0</v>
      </c>
      <c r="F14" s="23">
        <v>2</v>
      </c>
      <c r="G14" s="23">
        <v>1.554138014123011</v>
      </c>
      <c r="H14" s="23">
        <v>1.321928094887356</v>
      </c>
      <c r="I14" s="23">
        <v>1.1883205614769974</v>
      </c>
      <c r="J14" s="23">
        <v>0.78924714480674352</v>
      </c>
      <c r="K14" s="23">
        <v>1.4383444075998326</v>
      </c>
      <c r="L14" s="23">
        <v>1.470465512387229</v>
      </c>
      <c r="M14" s="23">
        <v>1.4775429369995925</v>
      </c>
      <c r="N14" s="23">
        <v>1.7445401047224889</v>
      </c>
      <c r="O14" s="23">
        <v>1.0545705603715194</v>
      </c>
      <c r="P14" s="23">
        <v>0</v>
      </c>
      <c r="Q14" s="23" t="s">
        <v>2</v>
      </c>
      <c r="R14" s="23">
        <v>0.75937525424829366</v>
      </c>
      <c r="S14" s="23">
        <v>0.32026545279644936</v>
      </c>
      <c r="T14" s="23">
        <v>0.6790515571724578</v>
      </c>
      <c r="U14" s="23">
        <v>1.4472842386742435</v>
      </c>
      <c r="V14" s="23">
        <v>0.90113143864366352</v>
      </c>
      <c r="W14" s="23">
        <v>2</v>
      </c>
      <c r="X14" s="23">
        <v>2</v>
      </c>
      <c r="Y14" s="23">
        <v>1.729447999081599</v>
      </c>
      <c r="Z14" s="23">
        <v>1.3033225893579861</v>
      </c>
      <c r="AA14" s="23">
        <v>0.94118804614133511</v>
      </c>
      <c r="AB14" s="23">
        <v>1.3544515597143827</v>
      </c>
      <c r="AC14" s="23">
        <v>0.5591487157578644</v>
      </c>
      <c r="AD14" s="23">
        <v>1.4589200968966152</v>
      </c>
      <c r="AE14" s="23">
        <v>1.0212543860759815</v>
      </c>
      <c r="AF14" s="23">
        <v>1.3209379339119263</v>
      </c>
      <c r="AG14" s="23">
        <v>0.88156061447606504</v>
      </c>
      <c r="AH14" s="23">
        <v>0.86593419574284713</v>
      </c>
      <c r="AI14" s="23">
        <v>0.90522139732572671</v>
      </c>
      <c r="AJ14" s="23">
        <v>1.6493086133812911</v>
      </c>
      <c r="AK14" s="23">
        <v>1.5645735390776314</v>
      </c>
      <c r="AL14" s="23">
        <v>1.6713586304894099</v>
      </c>
      <c r="AM14" s="23">
        <v>0</v>
      </c>
      <c r="AN14" s="23">
        <v>0.61776275028200678</v>
      </c>
      <c r="AO14" s="23">
        <v>2</v>
      </c>
      <c r="AP14" s="23">
        <v>1.0632065980050669</v>
      </c>
      <c r="AQ14" s="23">
        <v>1.3848343098090703</v>
      </c>
      <c r="AR14" s="23">
        <v>0.69509320577145173</v>
      </c>
      <c r="AS14" s="23">
        <v>0.36530595467077959</v>
      </c>
      <c r="AT14" s="23">
        <v>2</v>
      </c>
      <c r="AU14" s="23">
        <v>0.88018259855719949</v>
      </c>
      <c r="AV14" s="23">
        <v>1.0971730320225317</v>
      </c>
      <c r="AW14" s="23">
        <v>0.5629994527809522</v>
      </c>
    </row>
    <row r="15" spans="1:49">
      <c r="A15" s="16" t="s">
        <v>16</v>
      </c>
      <c r="B15" s="23">
        <v>0.5776267903558876</v>
      </c>
      <c r="C15" s="23">
        <v>0.99268512098846517</v>
      </c>
      <c r="D15" s="23">
        <v>0.37718910736541461</v>
      </c>
      <c r="E15" s="23">
        <v>1.188297985260981</v>
      </c>
      <c r="F15" s="23">
        <v>0.86574083312347405</v>
      </c>
      <c r="G15" s="23">
        <v>1.554138014123011</v>
      </c>
      <c r="H15" s="23">
        <v>0.32192809488736307</v>
      </c>
      <c r="I15" s="23">
        <v>0.99171015202143109</v>
      </c>
      <c r="J15" s="23">
        <v>1.3579283322226312</v>
      </c>
      <c r="K15" s="23">
        <v>1.889320255256105</v>
      </c>
      <c r="L15" s="23">
        <v>0.72233186088232038</v>
      </c>
      <c r="M15" s="23">
        <v>2</v>
      </c>
      <c r="N15" s="23">
        <v>1.1983694292338871</v>
      </c>
      <c r="O15" s="23">
        <v>0.9149161523781395</v>
      </c>
      <c r="P15" s="23">
        <v>0</v>
      </c>
      <c r="Q15" s="23" t="s">
        <v>2</v>
      </c>
      <c r="R15" s="23">
        <v>1.5836886102787187</v>
      </c>
      <c r="S15" s="23">
        <v>0.66960449404989275</v>
      </c>
      <c r="T15" s="23">
        <v>1.1044652917064322</v>
      </c>
      <c r="U15" s="23">
        <v>1.6577771809032134</v>
      </c>
      <c r="V15" s="23">
        <v>1.379739214792356</v>
      </c>
      <c r="W15" s="23">
        <v>1.1263415892526638</v>
      </c>
      <c r="X15" s="23">
        <v>1.1263415892526638</v>
      </c>
      <c r="Y15" s="23">
        <v>1.1638330184953045</v>
      </c>
      <c r="Z15" s="23">
        <v>1.293112941465909</v>
      </c>
      <c r="AA15" s="23">
        <v>0.61546666865036848</v>
      </c>
      <c r="AB15" s="23">
        <v>0.75143211994739056</v>
      </c>
      <c r="AC15" s="23">
        <v>0.37642573021173031</v>
      </c>
      <c r="AD15" s="23">
        <v>0.76109516862913584</v>
      </c>
      <c r="AE15" s="23">
        <v>0.90550769374350426</v>
      </c>
      <c r="AF15" s="23">
        <v>0.83920354152427679</v>
      </c>
      <c r="AG15" s="23">
        <v>0.64494762464043576</v>
      </c>
      <c r="AH15" s="23">
        <v>0.10558477540258999</v>
      </c>
      <c r="AI15" s="23">
        <v>1.4406595149486907</v>
      </c>
      <c r="AJ15" s="23">
        <v>0.88234988158805605</v>
      </c>
      <c r="AK15" s="23">
        <v>1.3020384907884668</v>
      </c>
      <c r="AL15" s="23">
        <v>1.4631770249717055</v>
      </c>
      <c r="AM15" s="23">
        <v>0</v>
      </c>
      <c r="AN15" s="23">
        <v>0.57217122690259647</v>
      </c>
      <c r="AO15" s="23">
        <v>0.60353542444016661</v>
      </c>
      <c r="AP15" s="23">
        <v>1.3218562967640428</v>
      </c>
      <c r="AQ15" s="23">
        <v>1.3829632889734096</v>
      </c>
      <c r="AR15" s="23">
        <v>1.5129415947320619</v>
      </c>
      <c r="AS15" s="23">
        <v>2</v>
      </c>
      <c r="AT15" s="23">
        <v>0.48807264080030938</v>
      </c>
      <c r="AU15" s="23">
        <v>1.0482253012847562</v>
      </c>
      <c r="AV15" s="23">
        <v>1.7933627186966721</v>
      </c>
      <c r="AW15" s="23">
        <v>1.2354392072465281</v>
      </c>
    </row>
    <row r="16" spans="1:49">
      <c r="A16" s="16" t="s">
        <v>17</v>
      </c>
      <c r="B16" s="23">
        <v>1.0376496363843426</v>
      </c>
      <c r="C16" s="23">
        <v>0.85963566366153177</v>
      </c>
      <c r="D16" s="23">
        <v>0.9406501923295878</v>
      </c>
      <c r="E16" s="23">
        <v>1.3180836896339343</v>
      </c>
      <c r="F16" s="23">
        <v>1.8959088957263759</v>
      </c>
      <c r="G16" s="23">
        <v>1.607978258091195</v>
      </c>
      <c r="H16" s="23">
        <v>0.80735492205760062</v>
      </c>
      <c r="I16" s="23">
        <v>1.018787992507513</v>
      </c>
      <c r="J16" s="23">
        <v>1.4765873574451995</v>
      </c>
      <c r="K16" s="23">
        <v>0.72080819773175298</v>
      </c>
      <c r="L16" s="23">
        <v>1.246084204916923</v>
      </c>
      <c r="M16" s="23">
        <v>1.6148967588230991</v>
      </c>
      <c r="N16" s="23">
        <v>1.4511042182877745</v>
      </c>
      <c r="O16" s="23">
        <v>1.093411458173809</v>
      </c>
      <c r="P16" s="23">
        <v>0</v>
      </c>
      <c r="Q16" s="23" t="s">
        <v>2</v>
      </c>
      <c r="R16" s="23">
        <v>1.135460648029383</v>
      </c>
      <c r="S16" s="23">
        <v>1.8168700666568054</v>
      </c>
      <c r="T16" s="23">
        <v>0.6790515571724578</v>
      </c>
      <c r="U16" s="23">
        <v>0.48578231546801653</v>
      </c>
      <c r="V16" s="23">
        <v>0.93279736823067472</v>
      </c>
      <c r="W16" s="23">
        <v>1.1263415892526638</v>
      </c>
      <c r="X16" s="23">
        <v>1.1263415892526638</v>
      </c>
      <c r="Y16" s="23">
        <v>1.2598657583291273</v>
      </c>
      <c r="Z16" s="23">
        <v>0.27955017271192784</v>
      </c>
      <c r="AA16" s="23">
        <v>1.7170578615018999</v>
      </c>
      <c r="AB16" s="23">
        <v>0.89571141419128397</v>
      </c>
      <c r="AC16" s="23">
        <v>1.2683965159319608</v>
      </c>
      <c r="AD16" s="23">
        <v>1.2073958831821014</v>
      </c>
      <c r="AE16" s="23">
        <v>1.0489544169274452</v>
      </c>
      <c r="AF16" s="23">
        <v>0.44427668642561613</v>
      </c>
      <c r="AG16" s="23">
        <v>0.48510049676925915</v>
      </c>
      <c r="AH16" s="23">
        <v>1.3571337250911593</v>
      </c>
      <c r="AI16" s="23">
        <v>0.31196655116550354</v>
      </c>
      <c r="AJ16" s="23">
        <v>1.7478171605456059</v>
      </c>
      <c r="AK16" s="23">
        <v>1.4810733713299176</v>
      </c>
      <c r="AL16" s="23">
        <v>1.8550698775985892</v>
      </c>
      <c r="AM16" s="23">
        <v>0</v>
      </c>
      <c r="AN16" s="23">
        <v>0.45675067371954825</v>
      </c>
      <c r="AO16" s="23">
        <v>0.60353542444016661</v>
      </c>
      <c r="AP16" s="23">
        <v>1.5113358952149216</v>
      </c>
      <c r="AQ16" s="23">
        <v>0.8089872533713226</v>
      </c>
      <c r="AR16" s="23">
        <v>0.88501409869952719</v>
      </c>
      <c r="AS16" s="23">
        <v>0.76722571461399314</v>
      </c>
      <c r="AT16" s="23">
        <v>1.1670062915483441</v>
      </c>
      <c r="AU16" s="23">
        <v>0.61985875882830743</v>
      </c>
      <c r="AV16" s="23">
        <v>1.005487602835035</v>
      </c>
      <c r="AW16" s="23">
        <v>1.6259669606878402</v>
      </c>
    </row>
    <row r="17" spans="1:49">
      <c r="A17" s="16" t="s">
        <v>18</v>
      </c>
      <c r="B17" s="23">
        <v>0.68140926966302118</v>
      </c>
      <c r="C17" s="23">
        <v>0.91857734250740797</v>
      </c>
      <c r="D17" s="23">
        <v>0.42152557478134617</v>
      </c>
      <c r="E17" s="23">
        <v>1.093067342111631</v>
      </c>
      <c r="F17" s="23">
        <v>0.86436132328461979</v>
      </c>
      <c r="G17" s="23">
        <v>0.93643360493202232</v>
      </c>
      <c r="H17" s="23">
        <v>0.80735492205760062</v>
      </c>
      <c r="I17" s="23">
        <v>0.26325702196667833</v>
      </c>
      <c r="J17" s="23">
        <v>0.92150952990573964</v>
      </c>
      <c r="K17" s="23">
        <v>1.9579901765976957</v>
      </c>
      <c r="L17" s="23">
        <v>0.63529826616903995</v>
      </c>
      <c r="M17" s="23">
        <v>1.9993047568337741</v>
      </c>
      <c r="N17" s="23">
        <v>1.4511042182877745</v>
      </c>
      <c r="O17" s="23">
        <v>0.87162142748561455</v>
      </c>
      <c r="P17" s="23">
        <v>0</v>
      </c>
      <c r="Q17" s="23" t="s">
        <v>2</v>
      </c>
      <c r="R17" s="23">
        <v>1.5138727341609717</v>
      </c>
      <c r="S17" s="23">
        <v>0.2331145346201082</v>
      </c>
      <c r="T17" s="23">
        <v>1.1044652917064322</v>
      </c>
      <c r="U17" s="23">
        <v>0.77081233538267357</v>
      </c>
      <c r="V17" s="23">
        <v>1.2673117889953474</v>
      </c>
      <c r="W17" s="23">
        <v>1.1263415892526638</v>
      </c>
      <c r="X17" s="23" t="s">
        <v>2</v>
      </c>
      <c r="Y17" s="23">
        <v>1.4944080627293514</v>
      </c>
      <c r="Z17" s="23">
        <v>1.7947726563832718</v>
      </c>
      <c r="AA17" s="23">
        <v>0.3705438841551067</v>
      </c>
      <c r="AB17" s="23">
        <v>0.88575244902577221</v>
      </c>
      <c r="AC17" s="23">
        <v>0.62240782346179691</v>
      </c>
      <c r="AD17" s="23">
        <v>1.3112785664544668</v>
      </c>
      <c r="AE17" s="23">
        <v>0.80223020214032781</v>
      </c>
      <c r="AF17" s="23">
        <v>0.6265079268071263</v>
      </c>
      <c r="AG17" s="23">
        <v>0.36906797641131106</v>
      </c>
      <c r="AH17" s="23">
        <v>0.59678430475090016</v>
      </c>
      <c r="AI17" s="23">
        <v>0.88030708868086638</v>
      </c>
      <c r="AJ17" s="23">
        <v>1.7593086476711091</v>
      </c>
      <c r="AK17" s="23">
        <v>1.5645735390776314</v>
      </c>
      <c r="AL17" s="23">
        <v>1.5801741004768863</v>
      </c>
      <c r="AM17" s="23">
        <v>0</v>
      </c>
      <c r="AN17" s="23">
        <v>0.56220386413669221</v>
      </c>
      <c r="AO17" s="23">
        <v>0.60353542444016661</v>
      </c>
      <c r="AP17" s="23">
        <v>1.4812832304948764</v>
      </c>
      <c r="AQ17" s="23">
        <v>1.9241560992806057</v>
      </c>
      <c r="AR17" s="23">
        <v>2</v>
      </c>
      <c r="AS17" s="23">
        <v>1.7152900526821782</v>
      </c>
      <c r="AT17" s="23">
        <v>0.65206612185897384</v>
      </c>
      <c r="AU17" s="23">
        <v>1.0188274361640919</v>
      </c>
      <c r="AV17" s="23">
        <v>1.8685954764597217</v>
      </c>
      <c r="AW17" s="23">
        <v>1.0797153649174209</v>
      </c>
    </row>
    <row r="18" spans="1:49">
      <c r="A18" s="16" t="s">
        <v>19</v>
      </c>
      <c r="B18" s="23">
        <v>0.61995761130114646</v>
      </c>
      <c r="C18" s="23">
        <v>0.52711066675048202</v>
      </c>
      <c r="D18" s="23">
        <v>0.36472203150970295</v>
      </c>
      <c r="E18" s="23">
        <v>0.85414783096651892</v>
      </c>
      <c r="F18" s="23">
        <v>1.0637432487808673</v>
      </c>
      <c r="G18" s="23">
        <v>1.3257948357081251</v>
      </c>
      <c r="H18" s="23">
        <v>0.58496250072115041</v>
      </c>
      <c r="I18" s="23">
        <v>1.4887103307762084</v>
      </c>
      <c r="J18" s="23">
        <v>1.6016240763501057</v>
      </c>
      <c r="K18" s="23">
        <v>1.0746052792773071</v>
      </c>
      <c r="L18" s="23">
        <v>1.2907140888812685</v>
      </c>
      <c r="M18" s="23">
        <v>1.6227369086484043</v>
      </c>
      <c r="N18" s="23">
        <v>1.4511042182877745</v>
      </c>
      <c r="O18" s="23">
        <v>0.90976793646387299</v>
      </c>
      <c r="P18" s="23">
        <v>0</v>
      </c>
      <c r="Q18" s="23" t="s">
        <v>2</v>
      </c>
      <c r="R18" s="23">
        <v>1.4960037720973864</v>
      </c>
      <c r="S18" s="23">
        <v>1.1922885467747459</v>
      </c>
      <c r="T18" s="23">
        <v>1.1692637704242621</v>
      </c>
      <c r="U18" s="23">
        <v>0.6611502181534239</v>
      </c>
      <c r="V18" s="23">
        <v>1.0618012768017071</v>
      </c>
      <c r="W18" s="23">
        <v>1.1263415892526638</v>
      </c>
      <c r="X18" s="23">
        <v>0</v>
      </c>
      <c r="Y18" s="23">
        <v>1.0102905300657465</v>
      </c>
      <c r="Z18" s="23">
        <v>1.2521166714997138</v>
      </c>
      <c r="AA18" s="23">
        <v>1.3350408529928359</v>
      </c>
      <c r="AB18" s="23">
        <v>0.55482136530046866</v>
      </c>
      <c r="AC18" s="23">
        <v>0.69059320604308805</v>
      </c>
      <c r="AD18" s="23">
        <v>1.5773425166452419</v>
      </c>
      <c r="AE18" s="23">
        <v>1.4967268434277627</v>
      </c>
      <c r="AF18" s="23">
        <v>0.52663315562705948</v>
      </c>
      <c r="AG18" s="23">
        <v>0.5778468174303425</v>
      </c>
      <c r="AH18" s="23">
        <v>0.9519243734712135</v>
      </c>
      <c r="AI18" s="23">
        <v>0.64165709092867496</v>
      </c>
      <c r="AJ18" s="23">
        <v>1.2340716257094135</v>
      </c>
      <c r="AK18" s="23">
        <v>1.3936881050437926</v>
      </c>
      <c r="AL18" s="23">
        <v>1.5037602877449083</v>
      </c>
      <c r="AM18" s="23">
        <v>0</v>
      </c>
      <c r="AN18" s="23">
        <v>0.40253668258564296</v>
      </c>
      <c r="AO18" s="23">
        <v>1.1263415892526467</v>
      </c>
      <c r="AP18" s="23">
        <v>1.0263269541546354</v>
      </c>
      <c r="AQ18" s="23">
        <v>0.96657876944134546</v>
      </c>
      <c r="AR18" s="23">
        <v>1.0597243841780515</v>
      </c>
      <c r="AS18" s="23" t="s">
        <v>2</v>
      </c>
      <c r="AT18" s="23" t="s">
        <v>2</v>
      </c>
      <c r="AU18" s="23">
        <v>1.0887655802137937</v>
      </c>
      <c r="AV18" s="23">
        <v>2</v>
      </c>
      <c r="AW18" s="23">
        <v>1.408982731481262</v>
      </c>
    </row>
    <row r="19" spans="1:49">
      <c r="A19" s="16" t="s">
        <v>20</v>
      </c>
      <c r="B19" s="23">
        <v>0</v>
      </c>
      <c r="C19" s="23">
        <v>0.6610091836513653</v>
      </c>
      <c r="D19" s="23">
        <v>1.0085211598841484</v>
      </c>
      <c r="E19" s="23">
        <v>1.2835326442200403</v>
      </c>
      <c r="F19" s="23">
        <v>0.64373469606171574</v>
      </c>
      <c r="G19" s="23">
        <v>1.6606351036511755</v>
      </c>
      <c r="H19" s="23">
        <v>0.99999999999999301</v>
      </c>
      <c r="I19" s="23">
        <v>2</v>
      </c>
      <c r="J19" s="23">
        <v>2</v>
      </c>
      <c r="K19" s="23">
        <v>1.7335057276180266</v>
      </c>
      <c r="L19" s="23">
        <v>0.80212347500447978</v>
      </c>
      <c r="M19" s="23">
        <v>1.6829868464318389</v>
      </c>
      <c r="N19" s="23">
        <v>1.4511042182877745</v>
      </c>
      <c r="O19" s="23">
        <v>1.2333070951343879</v>
      </c>
      <c r="P19" s="23">
        <v>0</v>
      </c>
      <c r="Q19" s="23" t="s">
        <v>2</v>
      </c>
      <c r="R19" s="23">
        <v>1.5605018637364803</v>
      </c>
      <c r="S19" s="23">
        <v>1.1512810673232983</v>
      </c>
      <c r="T19" s="23">
        <v>0.92078339742252624</v>
      </c>
      <c r="U19" s="23">
        <v>1.5027592977611237</v>
      </c>
      <c r="V19" s="23">
        <v>1.4419847849245926</v>
      </c>
      <c r="W19" s="23">
        <v>1.1263415892526638</v>
      </c>
      <c r="X19" s="23">
        <v>1.1263415892526638</v>
      </c>
      <c r="Y19" s="23" t="s">
        <v>2</v>
      </c>
      <c r="Z19" s="23" t="s">
        <v>2</v>
      </c>
      <c r="AA19" s="23">
        <v>0.99181888634597792</v>
      </c>
      <c r="AB19" s="23">
        <v>2.2845893634259481E-2</v>
      </c>
      <c r="AC19" s="23">
        <v>0.26554735954943781</v>
      </c>
      <c r="AD19" s="23">
        <v>0.95104390163256503</v>
      </c>
      <c r="AE19" s="23">
        <v>1.4498766734098683</v>
      </c>
      <c r="AF19" s="23" t="s">
        <v>2</v>
      </c>
      <c r="AG19" s="23" t="s">
        <v>2</v>
      </c>
      <c r="AH19" s="23">
        <v>1.0361772564999603</v>
      </c>
      <c r="AI19" s="23">
        <v>0.68707014305941227</v>
      </c>
      <c r="AJ19" s="23">
        <v>1.3739342278550521</v>
      </c>
      <c r="AK19" s="23">
        <v>1.4810733713299176</v>
      </c>
      <c r="AL19" s="23">
        <v>1.7728302463300183</v>
      </c>
      <c r="AM19" s="23">
        <v>0</v>
      </c>
      <c r="AN19" s="23">
        <v>0.42245678220002131</v>
      </c>
      <c r="AO19" s="23">
        <v>1.5874893084607826</v>
      </c>
      <c r="AP19" s="23">
        <v>1.5193083034199701</v>
      </c>
      <c r="AQ19" s="23" t="s">
        <v>2</v>
      </c>
      <c r="AR19" s="23">
        <v>1.5129415947320619</v>
      </c>
      <c r="AS19" s="23">
        <v>0.86750716576722364</v>
      </c>
      <c r="AT19" s="23">
        <v>0.85047818712292411</v>
      </c>
      <c r="AU19" s="23" t="s">
        <v>2</v>
      </c>
      <c r="AV19" s="23" t="s">
        <v>2</v>
      </c>
      <c r="AW19" s="23" t="s">
        <v>2</v>
      </c>
    </row>
    <row r="20" spans="1:49">
      <c r="A20" s="16" t="s">
        <v>21</v>
      </c>
      <c r="B20" s="23">
        <v>1.4457969225014353</v>
      </c>
      <c r="C20" s="23">
        <v>1.3406788565328955</v>
      </c>
      <c r="D20" s="23">
        <v>1.1078755561158071</v>
      </c>
      <c r="E20" s="23">
        <v>1.3246255318159825</v>
      </c>
      <c r="F20" s="23">
        <v>0.6776444030912695</v>
      </c>
      <c r="G20" s="23">
        <v>0.47127656150987657</v>
      </c>
      <c r="H20" s="23">
        <v>1.1699250014423002</v>
      </c>
      <c r="I20" s="23">
        <v>1.3556246379678991</v>
      </c>
      <c r="J20" s="23">
        <v>0.90166511830194818</v>
      </c>
      <c r="K20" s="23">
        <v>1.6000909220441253</v>
      </c>
      <c r="L20" s="23">
        <v>1.4901808847965732</v>
      </c>
      <c r="M20" s="23">
        <v>1.1797966467640206</v>
      </c>
      <c r="N20" s="23">
        <v>1.3703965122171522</v>
      </c>
      <c r="O20" s="23">
        <v>0.83993941454100673</v>
      </c>
      <c r="P20" s="23">
        <v>0</v>
      </c>
      <c r="Q20" s="23" t="s">
        <v>2</v>
      </c>
      <c r="R20" s="23">
        <v>1.1260676111938597</v>
      </c>
      <c r="S20" s="23">
        <v>1.3135917248393425</v>
      </c>
      <c r="T20" s="23">
        <v>0.86831797923553311</v>
      </c>
      <c r="U20" s="23">
        <v>1.8547509443906838</v>
      </c>
      <c r="V20" s="23">
        <v>1.2977833896593771</v>
      </c>
      <c r="W20" s="23">
        <v>1.1263415892526638</v>
      </c>
      <c r="X20" s="23">
        <v>1.1263415892526638</v>
      </c>
      <c r="Y20" s="23">
        <v>1.3798651309402541</v>
      </c>
      <c r="Z20" s="23">
        <v>0.87129661902979993</v>
      </c>
      <c r="AA20" s="23">
        <v>1.6354730373834778</v>
      </c>
      <c r="AB20" s="23">
        <v>1.2064264883614317</v>
      </c>
      <c r="AC20" s="23">
        <v>1.0141249738849658</v>
      </c>
      <c r="AD20" s="23">
        <v>1.7239146471137989</v>
      </c>
      <c r="AE20" s="23">
        <v>1.5498112764670573</v>
      </c>
      <c r="AF20" s="23">
        <v>0.37827857152838373</v>
      </c>
      <c r="AG20" s="23">
        <v>0.66375454765274489</v>
      </c>
      <c r="AH20" s="23">
        <v>1.5826143598288498</v>
      </c>
      <c r="AI20" s="23">
        <v>0.95430807286672847</v>
      </c>
      <c r="AJ20" s="23">
        <v>0.9045808238157399</v>
      </c>
      <c r="AK20" s="23">
        <v>1.10412461240409</v>
      </c>
      <c r="AL20" s="23">
        <v>1.6004347289104199</v>
      </c>
      <c r="AM20" s="23">
        <v>0</v>
      </c>
      <c r="AN20" s="23">
        <v>0.60944561991600565</v>
      </c>
      <c r="AO20" s="23">
        <v>2</v>
      </c>
      <c r="AP20" s="23">
        <v>0.67351487858793013</v>
      </c>
      <c r="AQ20" s="23">
        <v>1.4229274506092768</v>
      </c>
      <c r="AR20" s="23">
        <v>1.2214808432925972</v>
      </c>
      <c r="AS20" s="23">
        <v>0.20741950525413699</v>
      </c>
      <c r="AT20" s="23">
        <v>1.7083649707858295</v>
      </c>
      <c r="AU20" s="23">
        <v>2</v>
      </c>
      <c r="AV20" s="23">
        <v>0.93089568883879736</v>
      </c>
      <c r="AW20" s="23">
        <v>1.1089302080553631</v>
      </c>
    </row>
    <row r="21" spans="1:49">
      <c r="A21" s="16" t="s">
        <v>22</v>
      </c>
      <c r="B21" s="23">
        <v>0.91528936537708494</v>
      </c>
      <c r="C21" s="23">
        <v>0.91134489146931807</v>
      </c>
      <c r="D21" s="23">
        <v>0.843120085627444</v>
      </c>
      <c r="E21" s="23">
        <v>0.28232981207682756</v>
      </c>
      <c r="F21" s="23">
        <v>0.51345801147231973</v>
      </c>
      <c r="G21" s="23">
        <v>1.2651386837892102</v>
      </c>
      <c r="H21" s="23">
        <v>0.99999999999999301</v>
      </c>
      <c r="I21" s="23">
        <v>0.33735746373988423</v>
      </c>
      <c r="J21" s="23">
        <v>0.75354448000937713</v>
      </c>
      <c r="K21" s="23">
        <v>0.97825734050971103</v>
      </c>
      <c r="L21" s="23">
        <v>1.2218278218563057</v>
      </c>
      <c r="M21" s="23">
        <v>1.5121180627454209</v>
      </c>
      <c r="N21" s="23">
        <v>1.1063963693090944</v>
      </c>
      <c r="O21" s="23">
        <v>0.61620589268556214</v>
      </c>
      <c r="P21" s="23">
        <v>1.5479520632582457</v>
      </c>
      <c r="Q21" s="23">
        <v>0.40622802715002504</v>
      </c>
      <c r="R21" s="23">
        <v>1.062192568003119</v>
      </c>
      <c r="S21" s="23">
        <v>1.9727423168781819</v>
      </c>
      <c r="T21" s="23">
        <v>0.82354992445214303</v>
      </c>
      <c r="U21" s="23">
        <v>1.3360601362357816</v>
      </c>
      <c r="V21" s="23">
        <v>1.4748763100161262</v>
      </c>
      <c r="W21" s="23">
        <v>1.1263415892526638</v>
      </c>
      <c r="X21" s="23">
        <v>1.1263415892526638</v>
      </c>
      <c r="Y21" s="23">
        <v>1.185023307953057</v>
      </c>
      <c r="Z21" s="23">
        <v>1.293112941465909</v>
      </c>
      <c r="AA21" s="23">
        <v>1.3295232217411519</v>
      </c>
      <c r="AB21" s="23">
        <v>0.79750792361230605</v>
      </c>
      <c r="AC21" s="23">
        <v>0.82175754747760466</v>
      </c>
      <c r="AD21" s="23">
        <v>1.519774055252914</v>
      </c>
      <c r="AE21" s="23">
        <v>1.0087875889973585</v>
      </c>
      <c r="AF21" s="23">
        <v>0.49291060137201465</v>
      </c>
      <c r="AG21" s="23">
        <v>0</v>
      </c>
      <c r="AH21" s="23">
        <v>1.3571337250911593</v>
      </c>
      <c r="AI21" s="23">
        <v>0.63984039486283939</v>
      </c>
      <c r="AJ21" s="23">
        <v>1.6033339649374556</v>
      </c>
      <c r="AK21" s="23">
        <v>0.99675570580057471</v>
      </c>
      <c r="AL21" s="23">
        <v>1.3454288556691825</v>
      </c>
      <c r="AM21" s="23">
        <v>1.3652123889719587</v>
      </c>
      <c r="AN21" s="23">
        <v>0.51086223666875741</v>
      </c>
      <c r="AO21" s="23">
        <v>1.1263415892526467</v>
      </c>
      <c r="AP21" s="23">
        <v>0.96555799112170848</v>
      </c>
      <c r="AQ21" s="23">
        <v>0.84619758327947459</v>
      </c>
      <c r="AR21" s="23" t="s">
        <v>2</v>
      </c>
      <c r="AS21" s="23">
        <v>0.21027912905516857</v>
      </c>
      <c r="AT21" s="23">
        <v>1.7648660493450239</v>
      </c>
      <c r="AU21" s="23">
        <v>0.46239833281368614</v>
      </c>
      <c r="AV21" s="23">
        <v>1.5525931280331249</v>
      </c>
      <c r="AW21" s="23">
        <v>1.3983563799418608</v>
      </c>
    </row>
    <row r="22" spans="1:49">
      <c r="A22" s="16" t="s">
        <v>23</v>
      </c>
      <c r="B22" s="23">
        <v>0.87144523050463996</v>
      </c>
      <c r="C22" s="23">
        <v>0.39140275237804933</v>
      </c>
      <c r="D22" s="23">
        <v>0</v>
      </c>
      <c r="E22" s="23">
        <v>0.95401482184735842</v>
      </c>
      <c r="F22" s="23">
        <v>0.98963195360735734</v>
      </c>
      <c r="G22" s="23">
        <v>1.0733731628697218</v>
      </c>
      <c r="H22" s="23">
        <v>0.58496250072115041</v>
      </c>
      <c r="I22" s="23">
        <v>1.7620784945043784</v>
      </c>
      <c r="J22" s="23">
        <v>1.7556067975989798</v>
      </c>
      <c r="K22" s="23">
        <v>0.98011312290813157</v>
      </c>
      <c r="L22" s="23">
        <v>1.1525954443677433</v>
      </c>
      <c r="M22" s="23">
        <v>1.7661808616883932</v>
      </c>
      <c r="N22" s="23">
        <v>1.5286460882099822</v>
      </c>
      <c r="O22" s="23">
        <v>1.0390698757095269</v>
      </c>
      <c r="P22" s="23">
        <v>1.5479520632582457</v>
      </c>
      <c r="Q22" s="23">
        <v>0</v>
      </c>
      <c r="R22" s="23">
        <v>1.294498446707762</v>
      </c>
      <c r="S22" s="23">
        <v>0.95976718004785266</v>
      </c>
      <c r="T22" s="23">
        <v>1.0084886508144701</v>
      </c>
      <c r="U22" s="23">
        <v>0</v>
      </c>
      <c r="V22" s="23">
        <v>1.0123283101023433</v>
      </c>
      <c r="W22" s="23">
        <v>1.1263415892526638</v>
      </c>
      <c r="X22" s="23">
        <v>1.1263415892526638</v>
      </c>
      <c r="Y22" s="23">
        <v>1.2924285452182227</v>
      </c>
      <c r="Z22" s="23">
        <v>1.3440049502327491</v>
      </c>
      <c r="AA22" s="23">
        <v>1.4183771917771166</v>
      </c>
      <c r="AB22" s="23">
        <v>0.74703088846752941</v>
      </c>
      <c r="AC22" s="23">
        <v>0.64131634738806531</v>
      </c>
      <c r="AD22" s="23">
        <v>1.4650678815038165</v>
      </c>
      <c r="AE22" s="23">
        <v>0.65740925318437571</v>
      </c>
      <c r="AF22" s="23">
        <v>0.88957202729015938</v>
      </c>
      <c r="AG22" s="23">
        <v>0.67401541852857383</v>
      </c>
      <c r="AH22" s="23">
        <v>1.0361772564999603</v>
      </c>
      <c r="AI22" s="23">
        <v>0.18070559192688784</v>
      </c>
      <c r="AJ22" s="23">
        <v>1.8208037382485625</v>
      </c>
      <c r="AK22" s="23">
        <v>1.6445194115857298</v>
      </c>
      <c r="AL22" s="23">
        <v>1.7822816201952518</v>
      </c>
      <c r="AM22" s="23">
        <v>1.3652123889719587</v>
      </c>
      <c r="AN22" s="23">
        <v>0.24869842489149935</v>
      </c>
      <c r="AO22" s="23">
        <v>1.1263415892526467</v>
      </c>
      <c r="AP22" s="23">
        <v>1.1525143836468454</v>
      </c>
      <c r="AQ22" s="23">
        <v>1.1826463643957332</v>
      </c>
      <c r="AR22" s="23">
        <v>1.0597243841780515</v>
      </c>
      <c r="AS22" s="23">
        <v>1.144098464308007</v>
      </c>
      <c r="AT22" s="23">
        <v>0.79453319954742929</v>
      </c>
      <c r="AU22" s="23">
        <v>0.46350082029946982</v>
      </c>
      <c r="AV22" s="23">
        <v>1.8171851751048183</v>
      </c>
      <c r="AW22" s="23">
        <v>1.3049506067448724</v>
      </c>
    </row>
    <row r="23" spans="1:49">
      <c r="A23" s="16" t="s">
        <v>24</v>
      </c>
      <c r="B23" s="23">
        <v>0.72275356936089152</v>
      </c>
      <c r="C23" s="23">
        <v>0.68692464212106896</v>
      </c>
      <c r="D23" s="23">
        <v>0.49570324783826625</v>
      </c>
      <c r="E23" s="23">
        <v>1.0500676166985918</v>
      </c>
      <c r="F23" s="23">
        <v>0.66384043221394551</v>
      </c>
      <c r="G23" s="23">
        <v>1.0733731628697218</v>
      </c>
      <c r="H23" s="23">
        <v>0.58496250072115041</v>
      </c>
      <c r="I23" s="23">
        <v>0.74858563356604024</v>
      </c>
      <c r="J23" s="23">
        <v>1.4179072063990377</v>
      </c>
      <c r="K23" s="23">
        <v>0.6583862494700059</v>
      </c>
      <c r="L23" s="23">
        <v>1.1170268619181292</v>
      </c>
      <c r="M23" s="23">
        <v>1.6180488525050516</v>
      </c>
      <c r="N23" s="23">
        <v>1.0099350798694164</v>
      </c>
      <c r="O23" s="23">
        <v>0.81131052363028955</v>
      </c>
      <c r="P23" s="23">
        <v>0</v>
      </c>
      <c r="Q23" s="23" t="s">
        <v>2</v>
      </c>
      <c r="R23" s="23">
        <v>1.1799274343573465</v>
      </c>
      <c r="S23" s="23">
        <v>1.2399710034115015</v>
      </c>
      <c r="T23" s="23">
        <v>1.0841166021980722</v>
      </c>
      <c r="U23" s="23">
        <v>0.49646882879621629</v>
      </c>
      <c r="V23" s="23">
        <v>1.1188947779616296</v>
      </c>
      <c r="W23" s="23">
        <v>1.1263415892526638</v>
      </c>
      <c r="X23" s="23">
        <v>1.1263415892526638</v>
      </c>
      <c r="Y23" s="23">
        <v>0.58239563812230022</v>
      </c>
      <c r="Z23" s="23">
        <v>1.4943821212379687</v>
      </c>
      <c r="AA23" s="23">
        <v>1.6399735212296258</v>
      </c>
      <c r="AB23" s="23">
        <v>0.62685586339932642</v>
      </c>
      <c r="AC23" s="23">
        <v>0.92513715523748974</v>
      </c>
      <c r="AD23" s="23">
        <v>0.70435486531720226</v>
      </c>
      <c r="AE23" s="23">
        <v>0</v>
      </c>
      <c r="AF23" s="23">
        <v>0.77274998806782913</v>
      </c>
      <c r="AG23" s="23">
        <v>0.23233727931478529</v>
      </c>
      <c r="AH23" s="23">
        <v>0</v>
      </c>
      <c r="AI23" s="23">
        <v>0.23095492369936324</v>
      </c>
      <c r="AJ23" s="23">
        <v>1.9000174173798692</v>
      </c>
      <c r="AK23" s="23">
        <v>0.99675570580057471</v>
      </c>
      <c r="AL23" s="23">
        <v>1.4609584735638723</v>
      </c>
      <c r="AM23" s="23">
        <v>0</v>
      </c>
      <c r="AN23" s="23">
        <v>0.22557011751230227</v>
      </c>
      <c r="AO23" s="23">
        <v>0.60353542444016661</v>
      </c>
      <c r="AP23" s="23">
        <v>0.6960735145519138</v>
      </c>
      <c r="AQ23" s="23">
        <v>0.82604188663509603</v>
      </c>
      <c r="AR23" s="23" t="s">
        <v>2</v>
      </c>
      <c r="AS23" s="23">
        <v>0.59233807782402381</v>
      </c>
      <c r="AT23" s="23">
        <v>1.351939051080324</v>
      </c>
      <c r="AU23" s="23">
        <v>0.84679919463717035</v>
      </c>
      <c r="AV23" s="23">
        <v>1.4460717035091604</v>
      </c>
      <c r="AW23" s="23">
        <v>1.533544286336548</v>
      </c>
    </row>
    <row r="24" spans="1:49">
      <c r="A24" s="16" t="s">
        <v>25</v>
      </c>
      <c r="B24" s="23">
        <v>0.76279696637992833</v>
      </c>
      <c r="C24" s="23">
        <v>0.91210650808158833</v>
      </c>
      <c r="D24" s="23">
        <v>0.8198629115163707</v>
      </c>
      <c r="E24" s="23">
        <v>0.62930124381642039</v>
      </c>
      <c r="F24" s="23">
        <v>0.9747942067833204</v>
      </c>
      <c r="G24" s="23">
        <v>0.93643360493202232</v>
      </c>
      <c r="H24" s="23">
        <v>0.32192809488736307</v>
      </c>
      <c r="I24" s="23">
        <v>1.1613812416794851</v>
      </c>
      <c r="J24" s="23">
        <v>1.0788310895549278</v>
      </c>
      <c r="K24" s="23">
        <v>0.80383205410730985</v>
      </c>
      <c r="L24" s="23">
        <v>1.1103308397992522</v>
      </c>
      <c r="M24" s="23">
        <v>1.5075260202425915</v>
      </c>
      <c r="N24" s="23">
        <v>1.0099350798694164</v>
      </c>
      <c r="O24" s="23">
        <v>0.84304824329683026</v>
      </c>
      <c r="P24" s="23">
        <v>1.5479520632582457</v>
      </c>
      <c r="Q24" s="23">
        <v>0.73814049285707695</v>
      </c>
      <c r="R24" s="23">
        <v>1.8651580762305902</v>
      </c>
      <c r="S24" s="23">
        <v>0.7602081195462268</v>
      </c>
      <c r="T24" s="23">
        <v>0.56047112346167671</v>
      </c>
      <c r="U24" s="23">
        <v>1.5245176160992782</v>
      </c>
      <c r="V24" s="23">
        <v>1.3139619575310078</v>
      </c>
      <c r="W24" s="23">
        <v>1.1263415892526638</v>
      </c>
      <c r="X24" s="23">
        <v>1.1263415892526638</v>
      </c>
      <c r="Y24" s="23">
        <v>1.5277795514597263</v>
      </c>
      <c r="Z24" s="23">
        <v>1.3236949201969559</v>
      </c>
      <c r="AA24" s="23">
        <v>1.6937871148587431</v>
      </c>
      <c r="AB24" s="23">
        <v>0.64470108668267168</v>
      </c>
      <c r="AC24" s="23">
        <v>1.1388338939249143</v>
      </c>
      <c r="AD24" s="23">
        <v>1.241628627695393</v>
      </c>
      <c r="AE24" s="23">
        <v>0.28975193205925259</v>
      </c>
      <c r="AF24" s="23">
        <v>0.63109747567511798</v>
      </c>
      <c r="AG24" s="23">
        <v>0.31733803213375228</v>
      </c>
      <c r="AH24" s="23">
        <v>0.9519243734712135</v>
      </c>
      <c r="AI24" s="23">
        <v>0.93289210426649194</v>
      </c>
      <c r="AJ24" s="23">
        <v>1.614519709863846</v>
      </c>
      <c r="AK24" s="23">
        <v>0.88287571997892111</v>
      </c>
      <c r="AL24" s="23">
        <v>1.4184097141624314</v>
      </c>
      <c r="AM24" s="23">
        <v>1.7227062322935716</v>
      </c>
      <c r="AN24" s="23">
        <v>0.53960979143170773</v>
      </c>
      <c r="AO24" s="23">
        <v>1.1263415892526467</v>
      </c>
      <c r="AP24" s="23">
        <v>1.1043628455637053</v>
      </c>
      <c r="AQ24" s="23">
        <v>1.3363517565280367</v>
      </c>
      <c r="AR24" s="23">
        <v>0.69509320577145173</v>
      </c>
      <c r="AS24" s="23">
        <v>0.52389211786949685</v>
      </c>
      <c r="AT24" s="23">
        <v>1.6879669997250382</v>
      </c>
      <c r="AU24" s="23">
        <v>0.4147352323012643</v>
      </c>
      <c r="AV24" s="23">
        <v>1.587379257918156</v>
      </c>
      <c r="AW24" s="23">
        <v>1.5816313987761474</v>
      </c>
    </row>
    <row r="25" spans="1:49">
      <c r="A25" s="16" t="s">
        <v>26</v>
      </c>
      <c r="B25" s="23">
        <v>1.0537636547387235</v>
      </c>
      <c r="C25" s="23">
        <v>0.99309271158492995</v>
      </c>
      <c r="D25" s="23">
        <v>0.30065019431876022</v>
      </c>
      <c r="E25" s="23">
        <v>1.0905529877906104</v>
      </c>
      <c r="F25" s="23">
        <v>0.73072639201393286</v>
      </c>
      <c r="G25" s="23">
        <v>1.2029068724719933</v>
      </c>
      <c r="H25" s="23">
        <v>0.99999999999999301</v>
      </c>
      <c r="I25" s="23">
        <v>1.0357358633589675</v>
      </c>
      <c r="J25" s="23">
        <v>1.0843592074549298</v>
      </c>
      <c r="K25" s="23">
        <v>1.9377059026805306</v>
      </c>
      <c r="L25" s="23">
        <v>0.88657919905738103</v>
      </c>
      <c r="M25" s="23">
        <v>1.720824568888075</v>
      </c>
      <c r="N25" s="23">
        <v>1.2862534199611677</v>
      </c>
      <c r="O25" s="23">
        <v>0.86492839211852057</v>
      </c>
      <c r="P25" s="23">
        <v>0</v>
      </c>
      <c r="Q25" s="23" t="s">
        <v>2</v>
      </c>
      <c r="R25" s="23">
        <v>1.3554550145241591</v>
      </c>
      <c r="S25" s="23">
        <v>1.3260403133419703</v>
      </c>
      <c r="T25" s="23">
        <v>1.180348562127159</v>
      </c>
      <c r="U25" s="23">
        <v>1.0262848155876223</v>
      </c>
      <c r="V25" s="23">
        <v>0.89258659308987842</v>
      </c>
      <c r="W25" s="23">
        <v>1.1263415892526638</v>
      </c>
      <c r="X25" s="23">
        <v>1.1263415892526638</v>
      </c>
      <c r="Y25" s="23">
        <v>1.6039692616747718</v>
      </c>
      <c r="Z25" s="23">
        <v>1.708953268695464</v>
      </c>
      <c r="AA25" s="23">
        <v>1.1965201796124272</v>
      </c>
      <c r="AB25" s="23">
        <v>0.97714229682592857</v>
      </c>
      <c r="AC25" s="23">
        <v>0.67681097576579996</v>
      </c>
      <c r="AD25" s="23">
        <v>1.630738716245036</v>
      </c>
      <c r="AE25" s="23">
        <v>0.63251272066350439</v>
      </c>
      <c r="AF25" s="23">
        <v>1.3230409106661378</v>
      </c>
      <c r="AG25" s="23">
        <v>0.79584865398239735</v>
      </c>
      <c r="AH25" s="23">
        <v>1.2791805046896207</v>
      </c>
      <c r="AI25" s="23">
        <v>1.0188211874275759</v>
      </c>
      <c r="AJ25" s="23">
        <v>1.6662081025234081</v>
      </c>
      <c r="AK25" s="23">
        <v>1.3020384907884668</v>
      </c>
      <c r="AL25" s="23">
        <v>1.7366415414770597</v>
      </c>
      <c r="AM25" s="23">
        <v>0</v>
      </c>
      <c r="AN25" s="23">
        <v>0.55589648863454311</v>
      </c>
      <c r="AO25" s="23">
        <v>1.5874893084607826</v>
      </c>
      <c r="AP25" s="23">
        <v>1.4436205609321704</v>
      </c>
      <c r="AQ25" s="23">
        <v>1.4855387938033624</v>
      </c>
      <c r="AR25" s="23">
        <v>1.3720725039674655</v>
      </c>
      <c r="AS25" s="23">
        <v>0.93102545469890263</v>
      </c>
      <c r="AT25" s="23">
        <v>1.185956334775057</v>
      </c>
      <c r="AU25" s="23">
        <v>0.95970982873200406</v>
      </c>
      <c r="AV25" s="23">
        <v>1.2886536562817206</v>
      </c>
      <c r="AW25" s="23">
        <v>1.2734792919549369</v>
      </c>
    </row>
    <row r="26" spans="1:49">
      <c r="A26" s="16" t="s">
        <v>27</v>
      </c>
      <c r="B26" s="23">
        <v>0.84649145332319176</v>
      </c>
      <c r="C26" s="23">
        <v>0.86842535893910366</v>
      </c>
      <c r="D26" s="23">
        <v>0.67873890523388603</v>
      </c>
      <c r="E26" s="23">
        <v>0.88260681086155868</v>
      </c>
      <c r="F26" s="23">
        <v>1.2307261000088665</v>
      </c>
      <c r="G26" s="23">
        <v>1.554138014123011</v>
      </c>
      <c r="H26" s="23">
        <v>0.80735492205760062</v>
      </c>
      <c r="I26" s="23">
        <v>1.1492247794014721</v>
      </c>
      <c r="J26" s="23">
        <v>0.99327923765755388</v>
      </c>
      <c r="K26" s="23">
        <v>0.831826987067534</v>
      </c>
      <c r="L26" s="23">
        <v>1.1437924029737998</v>
      </c>
      <c r="M26" s="23">
        <v>1.6987559522852378</v>
      </c>
      <c r="N26" s="23">
        <v>1.3703965122171522</v>
      </c>
      <c r="O26" s="23">
        <v>0.5851332319358431</v>
      </c>
      <c r="P26" s="23">
        <v>0</v>
      </c>
      <c r="Q26" s="23" t="s">
        <v>2</v>
      </c>
      <c r="R26" s="23">
        <v>1.1376368600659266</v>
      </c>
      <c r="S26" s="23">
        <v>1.3410149882220648</v>
      </c>
      <c r="T26" s="23">
        <v>1.4605681034844769</v>
      </c>
      <c r="U26" s="23">
        <v>1.499450816224946</v>
      </c>
      <c r="V26" s="23">
        <v>1.2389717838455279</v>
      </c>
      <c r="W26" s="23">
        <v>1.1263415892526638</v>
      </c>
      <c r="X26" s="23">
        <v>1.1263415892526638</v>
      </c>
      <c r="Y26" s="23">
        <v>1.3404969774044608</v>
      </c>
      <c r="Z26" s="23">
        <v>1.2726464394573747</v>
      </c>
      <c r="AA26" s="23">
        <v>1.3338521100696323</v>
      </c>
      <c r="AB26" s="23">
        <v>0.72385063223590396</v>
      </c>
      <c r="AC26" s="23">
        <v>0.95938990529172008</v>
      </c>
      <c r="AD26" s="23">
        <v>0.72054582581199944</v>
      </c>
      <c r="AE26" s="23">
        <v>1.2364506308661962</v>
      </c>
      <c r="AF26" s="23">
        <v>0.1012826371603965</v>
      </c>
      <c r="AG26" s="23">
        <v>0.53622446092472065</v>
      </c>
      <c r="AH26" s="23">
        <v>1.2791805046896207</v>
      </c>
      <c r="AI26" s="23">
        <v>0.77885471504812087</v>
      </c>
      <c r="AJ26" s="23">
        <v>1.3158713686813324</v>
      </c>
      <c r="AK26" s="23">
        <v>1.2056868854079439</v>
      </c>
      <c r="AL26" s="23">
        <v>1.4256508633424481</v>
      </c>
      <c r="AM26" s="23">
        <v>0</v>
      </c>
      <c r="AN26" s="23">
        <v>0.49777456321706365</v>
      </c>
      <c r="AO26" s="23">
        <v>1.1263415892526467</v>
      </c>
      <c r="AP26" s="23">
        <v>1.1733792390480715</v>
      </c>
      <c r="AQ26" s="23">
        <v>1.0535026801899388</v>
      </c>
      <c r="AR26" s="23">
        <v>1.3720725039674655</v>
      </c>
      <c r="AS26" s="23">
        <v>0.7761043865693209</v>
      </c>
      <c r="AT26" s="23">
        <v>1.7006078148607617</v>
      </c>
      <c r="AU26" s="23">
        <v>0.86717744685231768</v>
      </c>
      <c r="AV26" s="23">
        <v>1.378086440526473</v>
      </c>
      <c r="AW26" s="23">
        <v>0.87688700640369233</v>
      </c>
    </row>
    <row r="27" spans="1:49">
      <c r="A27" s="16" t="s">
        <v>28</v>
      </c>
      <c r="B27" s="23">
        <v>0.55904105282647842</v>
      </c>
      <c r="C27" s="23">
        <v>1.4580662315664152</v>
      </c>
      <c r="D27" s="23">
        <v>0.76141782493388999</v>
      </c>
      <c r="E27" s="23">
        <v>0.59322526226496597</v>
      </c>
      <c r="F27" s="23">
        <v>0.89641179257681747</v>
      </c>
      <c r="G27" s="23">
        <v>1.554138014123011</v>
      </c>
      <c r="H27" s="23">
        <v>0</v>
      </c>
      <c r="I27" s="23">
        <v>1.3977342229665255</v>
      </c>
      <c r="J27" s="23">
        <v>1.2771457391401075</v>
      </c>
      <c r="K27" s="23">
        <v>1.943657358859342</v>
      </c>
      <c r="L27" s="23">
        <v>1.367718542837433</v>
      </c>
      <c r="M27" s="23">
        <v>1.4763415042974222</v>
      </c>
      <c r="N27" s="23">
        <v>1.1063963693090944</v>
      </c>
      <c r="O27" s="23">
        <v>0.60888544674953959</v>
      </c>
      <c r="P27" s="23">
        <v>0</v>
      </c>
      <c r="Q27" s="23" t="s">
        <v>2</v>
      </c>
      <c r="R27" s="23">
        <v>1.581693074479092</v>
      </c>
      <c r="S27" s="23">
        <v>1.3381812416548833</v>
      </c>
      <c r="T27" s="23">
        <v>1.2710400158689248</v>
      </c>
      <c r="U27" s="23">
        <v>1.0202479027145013</v>
      </c>
      <c r="V27" s="23">
        <v>0.91001908038043666</v>
      </c>
      <c r="W27" s="23">
        <v>1.1263415892526638</v>
      </c>
      <c r="X27" s="23">
        <v>0</v>
      </c>
      <c r="Y27" s="23">
        <v>1.719226846869536</v>
      </c>
      <c r="Z27" s="23">
        <v>1.3033225893579861</v>
      </c>
      <c r="AA27" s="23">
        <v>0.87947050738762711</v>
      </c>
      <c r="AB27" s="23">
        <v>0.65647253038932363</v>
      </c>
      <c r="AC27" s="23">
        <v>0.34648973242695957</v>
      </c>
      <c r="AD27" s="23">
        <v>1.1817537170242871</v>
      </c>
      <c r="AE27" s="23">
        <v>0.15343227209280472</v>
      </c>
      <c r="AF27" s="23">
        <v>0.27192796560370619</v>
      </c>
      <c r="AG27" s="23">
        <v>0.63380271373849728</v>
      </c>
      <c r="AH27" s="23">
        <v>0.30905809856237265</v>
      </c>
      <c r="AI27" s="23">
        <v>1.5166455868370452</v>
      </c>
      <c r="AJ27" s="23">
        <v>1.064693942441213</v>
      </c>
      <c r="AK27" s="23">
        <v>1.10412461240409</v>
      </c>
      <c r="AL27" s="23">
        <v>1.3613330431657864</v>
      </c>
      <c r="AM27" s="23">
        <v>0</v>
      </c>
      <c r="AN27" s="23">
        <v>0.64259504299646353</v>
      </c>
      <c r="AO27" s="23">
        <v>0</v>
      </c>
      <c r="AP27" s="23">
        <v>1.8749105903702481</v>
      </c>
      <c r="AQ27" s="23">
        <v>0.98358167985125811</v>
      </c>
      <c r="AR27" s="23">
        <v>0.4870584052679382</v>
      </c>
      <c r="AS27" s="23">
        <v>1.3862376264261738</v>
      </c>
      <c r="AT27" s="23">
        <v>1.6837676249691123</v>
      </c>
      <c r="AU27" s="23">
        <v>1.4770884798989514</v>
      </c>
      <c r="AV27" s="23">
        <v>1.7186684104005707</v>
      </c>
      <c r="AW27" s="23">
        <v>2</v>
      </c>
    </row>
    <row r="28" spans="1:49">
      <c r="A28" s="16" t="s">
        <v>29</v>
      </c>
      <c r="B28" s="23">
        <v>1.2488823064456327</v>
      </c>
      <c r="C28" s="23">
        <v>1.7918536881739078</v>
      </c>
      <c r="D28" s="23">
        <v>0.37436656344984909</v>
      </c>
      <c r="E28" s="23">
        <v>0.25823798770050821</v>
      </c>
      <c r="F28" s="23">
        <v>1.8048540515582459</v>
      </c>
      <c r="G28" s="23">
        <v>1.6606351036511755</v>
      </c>
      <c r="H28" s="23">
        <v>0.80735492205760062</v>
      </c>
      <c r="I28" s="23">
        <v>1.669600869036203</v>
      </c>
      <c r="J28" s="23">
        <v>1.4671279630154419</v>
      </c>
      <c r="K28" s="23">
        <v>1.4873244264869596</v>
      </c>
      <c r="L28" s="23">
        <v>1.3357003635866205</v>
      </c>
      <c r="M28" s="23">
        <v>1.9039683394061546</v>
      </c>
      <c r="N28" s="23">
        <v>1.7445401047224889</v>
      </c>
      <c r="O28" s="23">
        <v>0.87066274439292057</v>
      </c>
      <c r="P28" s="23">
        <v>0</v>
      </c>
      <c r="Q28" s="23" t="s">
        <v>2</v>
      </c>
      <c r="R28" s="23">
        <v>0.69137692723322219</v>
      </c>
      <c r="S28" s="23">
        <v>0.31180073278736903</v>
      </c>
      <c r="T28" s="23">
        <v>0.99645084162450615</v>
      </c>
      <c r="U28" s="23">
        <v>1.7443477059998216</v>
      </c>
      <c r="V28" s="23">
        <v>1.4191351555446454</v>
      </c>
      <c r="W28" s="23">
        <v>2</v>
      </c>
      <c r="X28" s="23">
        <v>2</v>
      </c>
      <c r="Y28" s="23">
        <v>1.8228975131711065</v>
      </c>
      <c r="Z28" s="23">
        <v>1.9446548909988919</v>
      </c>
      <c r="AA28" s="23">
        <v>1.5551855055616051</v>
      </c>
      <c r="AB28" s="23">
        <v>1.167120021867291</v>
      </c>
      <c r="AC28" s="23">
        <v>1.024425699519655</v>
      </c>
      <c r="AD28" s="23">
        <v>1.5256281304755979</v>
      </c>
      <c r="AE28" s="23">
        <v>1.0582015322921958</v>
      </c>
      <c r="AF28" s="23">
        <v>5.6946637691336864E-3</v>
      </c>
      <c r="AG28" s="23">
        <v>0.87398043744233411</v>
      </c>
      <c r="AH28" s="23">
        <v>0.77813356612309126</v>
      </c>
      <c r="AI28" s="23">
        <v>1.4548712060752547</v>
      </c>
      <c r="AJ28" s="23">
        <v>1.350184552422272</v>
      </c>
      <c r="AK28" s="23">
        <v>1.5645735390776314</v>
      </c>
      <c r="AL28" s="23">
        <v>1.4950070855521482</v>
      </c>
      <c r="AM28" s="23">
        <v>0</v>
      </c>
      <c r="AN28" s="23">
        <v>0.40108450667416806</v>
      </c>
      <c r="AO28" s="23">
        <v>1.5874893084607826</v>
      </c>
      <c r="AP28" s="23">
        <v>1.9769620115931263</v>
      </c>
      <c r="AQ28" s="23">
        <v>1.5197353938689899</v>
      </c>
      <c r="AR28" s="23">
        <v>0.88501409869952719</v>
      </c>
      <c r="AS28" s="23">
        <v>1.423833509623005</v>
      </c>
      <c r="AT28" s="23">
        <v>1.0277493871005619</v>
      </c>
      <c r="AU28" s="23">
        <v>1.0154819004065188</v>
      </c>
      <c r="AV28" s="23">
        <v>1.5781373173004103</v>
      </c>
      <c r="AW28" s="23">
        <v>1.1842364341988105</v>
      </c>
    </row>
    <row r="29" spans="1:49">
      <c r="A29" s="16" t="s">
        <v>30</v>
      </c>
      <c r="B29" s="23">
        <v>0.8046679232299726</v>
      </c>
      <c r="C29" s="23">
        <v>0.63864151749840381</v>
      </c>
      <c r="D29" s="23">
        <v>0.87506360414120987</v>
      </c>
      <c r="E29" s="23">
        <v>0.95144427891207795</v>
      </c>
      <c r="F29" s="23">
        <v>0.5864687549301506</v>
      </c>
      <c r="G29" s="23">
        <v>1.0733731628697218</v>
      </c>
      <c r="H29" s="23">
        <v>0.58496250072115041</v>
      </c>
      <c r="I29" s="23">
        <v>1.1384307770665749</v>
      </c>
      <c r="J29" s="23">
        <v>1.6473030946538414</v>
      </c>
      <c r="K29" s="23">
        <v>1.3084398631501126</v>
      </c>
      <c r="L29" s="23">
        <v>1.4041367967691196</v>
      </c>
      <c r="M29" s="23">
        <v>1.4347798263991642</v>
      </c>
      <c r="N29" s="23">
        <v>1.2862534199611677</v>
      </c>
      <c r="O29" s="23">
        <v>0.82494486359618846</v>
      </c>
      <c r="P29" s="23">
        <v>1.7233083338141044</v>
      </c>
      <c r="Q29" s="23">
        <v>0.73814049285707695</v>
      </c>
      <c r="R29" s="23">
        <v>1.7649006886205674</v>
      </c>
      <c r="S29" s="23">
        <v>1.2333768996897745</v>
      </c>
      <c r="T29" s="23">
        <v>0.99852409473470549</v>
      </c>
      <c r="U29" s="23">
        <v>0.65474280653735473</v>
      </c>
      <c r="V29" s="23">
        <v>1.3338212432720178</v>
      </c>
      <c r="W29" s="23">
        <v>1.1263415892526638</v>
      </c>
      <c r="X29" s="23">
        <v>1.1263415892526638</v>
      </c>
      <c r="Y29" s="23">
        <v>1.6570135485746</v>
      </c>
      <c r="Z29" s="23">
        <v>1.2521166714997138</v>
      </c>
      <c r="AA29" s="23">
        <v>1.5338265024353364</v>
      </c>
      <c r="AB29" s="23">
        <v>0.73586890829941753</v>
      </c>
      <c r="AC29" s="23">
        <v>0.61626567748148353</v>
      </c>
      <c r="AD29" s="23">
        <v>1.1237198978408247</v>
      </c>
      <c r="AE29" s="23">
        <v>1.0528476046435205</v>
      </c>
      <c r="AF29" s="23">
        <v>0</v>
      </c>
      <c r="AG29" s="23">
        <v>0.31822628744040571</v>
      </c>
      <c r="AH29" s="23">
        <v>1.2791805046896207</v>
      </c>
      <c r="AI29" s="23">
        <v>0.47843472378619745</v>
      </c>
      <c r="AJ29" s="23">
        <v>1.4104611670423206</v>
      </c>
      <c r="AK29" s="23">
        <v>1.3020384907884668</v>
      </c>
      <c r="AL29" s="23">
        <v>1.6729500252156202</v>
      </c>
      <c r="AM29" s="23">
        <v>0</v>
      </c>
      <c r="AN29" s="23">
        <v>0.21391347428533761</v>
      </c>
      <c r="AO29" s="23">
        <v>1.1263415892526467</v>
      </c>
      <c r="AP29" s="23">
        <v>1.0640873299575682</v>
      </c>
      <c r="AQ29" s="23">
        <v>0.9660132934456036</v>
      </c>
      <c r="AR29" s="23">
        <v>0.88501409869952719</v>
      </c>
      <c r="AS29" s="23">
        <v>0.62947511215504359</v>
      </c>
      <c r="AT29" s="23">
        <v>1.2562133672668516</v>
      </c>
      <c r="AU29" s="23">
        <v>0.74671146975305625</v>
      </c>
      <c r="AV29" s="23">
        <v>1.6672037355617051</v>
      </c>
      <c r="AW29" s="23">
        <v>1.8463789097093173</v>
      </c>
    </row>
    <row r="30" spans="1:49">
      <c r="A30" s="16" t="s">
        <v>31</v>
      </c>
      <c r="B30" s="23">
        <v>0.75346438378980163</v>
      </c>
      <c r="C30" s="23">
        <v>0.90518717118280545</v>
      </c>
      <c r="D30" s="23">
        <v>0.56131169798050151</v>
      </c>
      <c r="E30" s="23">
        <v>0.61560496116730812</v>
      </c>
      <c r="F30" s="23">
        <v>1.1972653672118851</v>
      </c>
      <c r="G30" s="23">
        <v>0.86491217348896987</v>
      </c>
      <c r="H30" s="23">
        <v>0.58496250072115041</v>
      </c>
      <c r="I30" s="23">
        <v>0.92002970204706469</v>
      </c>
      <c r="J30" s="23">
        <v>1.5988972420651442</v>
      </c>
      <c r="K30" s="23">
        <v>2</v>
      </c>
      <c r="L30" s="23">
        <v>1.4909965352200865</v>
      </c>
      <c r="M30" s="23">
        <v>1.1779500612289464</v>
      </c>
      <c r="N30" s="23">
        <v>1.2862534199611677</v>
      </c>
      <c r="O30" s="23">
        <v>0.84868223079608696</v>
      </c>
      <c r="P30" s="23">
        <v>0</v>
      </c>
      <c r="Q30" s="23" t="s">
        <v>2</v>
      </c>
      <c r="R30" s="23">
        <v>1.3915260503081464</v>
      </c>
      <c r="S30" s="23">
        <v>1.5339523502045436</v>
      </c>
      <c r="T30" s="23">
        <v>0.69260086124517883</v>
      </c>
      <c r="U30" s="23">
        <v>1.1365403594697321</v>
      </c>
      <c r="V30" s="23">
        <v>1.2793055416640819</v>
      </c>
      <c r="W30" s="23">
        <v>1.1263415892526638</v>
      </c>
      <c r="X30" s="23">
        <v>1.1263415892526638</v>
      </c>
      <c r="Y30" s="23">
        <v>1.3404969774044608</v>
      </c>
      <c r="Z30" s="23">
        <v>1.210865764684125</v>
      </c>
      <c r="AA30" s="23">
        <v>1.3271089929397319</v>
      </c>
      <c r="AB30" s="23">
        <v>0.67792327396363206</v>
      </c>
      <c r="AC30" s="23">
        <v>0.44937012339889987</v>
      </c>
      <c r="AD30" s="23">
        <v>1.6764575772611143</v>
      </c>
      <c r="AE30" s="23">
        <v>1.1157294155664768</v>
      </c>
      <c r="AF30" s="23">
        <v>0.68109060713845582</v>
      </c>
      <c r="AG30" s="23">
        <v>0.66531575635180018</v>
      </c>
      <c r="AH30" s="23">
        <v>0.9519243734712135</v>
      </c>
      <c r="AI30" s="23">
        <v>0.88835672306748004</v>
      </c>
      <c r="AJ30" s="23">
        <v>1.6284137046794687</v>
      </c>
      <c r="AK30" s="23">
        <v>1.10412461240409</v>
      </c>
      <c r="AL30" s="23">
        <v>1.4763998536549099</v>
      </c>
      <c r="AM30" s="23">
        <v>0</v>
      </c>
      <c r="AN30" s="23">
        <v>0.25328543057139302</v>
      </c>
      <c r="AO30" s="23">
        <v>2</v>
      </c>
      <c r="AP30" s="23">
        <v>0.92574206312321605</v>
      </c>
      <c r="AQ30" s="23">
        <v>1.2786147649728168</v>
      </c>
      <c r="AR30" s="23">
        <v>1.0597243841780515</v>
      </c>
      <c r="AS30" s="23">
        <v>0.79648477133512108</v>
      </c>
      <c r="AT30" s="23">
        <v>1.301890237947283</v>
      </c>
      <c r="AU30" s="23">
        <v>0.6237462914315377</v>
      </c>
      <c r="AV30" s="23">
        <v>1.7562184125061961</v>
      </c>
      <c r="AW30" s="23">
        <v>1.5212847185911327</v>
      </c>
    </row>
    <row r="31" spans="1:49">
      <c r="A31" s="16" t="s">
        <v>32</v>
      </c>
      <c r="B31" s="23">
        <v>0.93029275080961482</v>
      </c>
      <c r="C31" s="23">
        <v>0.931841519002784</v>
      </c>
      <c r="D31" s="23">
        <v>0.64358312448392507</v>
      </c>
      <c r="E31" s="23">
        <v>0.76991634533570963</v>
      </c>
      <c r="F31" s="23">
        <v>0.33773279963618252</v>
      </c>
      <c r="G31" s="23">
        <v>1.3257948357081251</v>
      </c>
      <c r="H31" s="23">
        <v>0.80735492205760062</v>
      </c>
      <c r="I31" s="23">
        <v>1.1540185103480376</v>
      </c>
      <c r="J31" s="23">
        <v>1.5878175489154347</v>
      </c>
      <c r="K31" s="23">
        <v>1.341909448781589</v>
      </c>
      <c r="L31" s="23">
        <v>1.5216496845277769</v>
      </c>
      <c r="M31" s="23">
        <v>1.2340747228415232</v>
      </c>
      <c r="N31" s="23">
        <v>1.3703965122171522</v>
      </c>
      <c r="O31" s="23">
        <v>0.84150008974303037</v>
      </c>
      <c r="P31" s="23">
        <v>0</v>
      </c>
      <c r="Q31" s="23" t="s">
        <v>2</v>
      </c>
      <c r="R31" s="23">
        <v>1.6572032382462134</v>
      </c>
      <c r="S31" s="23">
        <v>1.2207401987874087</v>
      </c>
      <c r="T31" s="23">
        <v>0.71325987072182206</v>
      </c>
      <c r="U31" s="23">
        <v>0.80788060908511761</v>
      </c>
      <c r="V31" s="23">
        <v>1.7285488351001435</v>
      </c>
      <c r="W31" s="23">
        <v>1.1263415892526638</v>
      </c>
      <c r="X31" s="23">
        <v>1.1263415892526638</v>
      </c>
      <c r="Y31" s="23">
        <v>1.2721261745657648</v>
      </c>
      <c r="Z31" s="23">
        <v>1.293112941465909</v>
      </c>
      <c r="AA31" s="23">
        <v>2</v>
      </c>
      <c r="AB31" s="23">
        <v>0.62315080173445225</v>
      </c>
      <c r="AC31" s="23">
        <v>1.3846427891069732</v>
      </c>
      <c r="AD31" s="23">
        <v>1.3971941625148006</v>
      </c>
      <c r="AE31" s="23">
        <v>1.5680712149987783</v>
      </c>
      <c r="AF31" s="23">
        <v>0.2653324266308828</v>
      </c>
      <c r="AG31" s="23">
        <v>0.89805624908995874</v>
      </c>
      <c r="AH31" s="23">
        <v>0.20856225102272091</v>
      </c>
      <c r="AI31" s="23">
        <v>0.54275971465353512</v>
      </c>
      <c r="AJ31" s="23">
        <v>1.4111449849015545</v>
      </c>
      <c r="AK31" s="23">
        <v>1.3936881050437926</v>
      </c>
      <c r="AL31" s="23">
        <v>1.6419193497165123</v>
      </c>
      <c r="AM31" s="23">
        <v>0</v>
      </c>
      <c r="AN31" s="23">
        <v>0.19603857572377256</v>
      </c>
      <c r="AO31" s="23">
        <v>0.60353542444016661</v>
      </c>
      <c r="AP31" s="23">
        <v>0.6557001955385916</v>
      </c>
      <c r="AQ31" s="23">
        <v>1.130706834937057</v>
      </c>
      <c r="AR31" s="23">
        <v>0.69509320577145173</v>
      </c>
      <c r="AS31" s="23">
        <v>0.60878950904273699</v>
      </c>
      <c r="AT31" s="23">
        <v>1.1273151685278162</v>
      </c>
      <c r="AU31" s="23">
        <v>0.9633520583476628</v>
      </c>
      <c r="AV31" s="23">
        <v>1.6103759981068433</v>
      </c>
      <c r="AW31" s="23">
        <v>1.6487997951832389</v>
      </c>
    </row>
    <row r="32" spans="1:49">
      <c r="A32" s="16" t="s">
        <v>33</v>
      </c>
      <c r="B32" s="23">
        <v>0.67678536111246745</v>
      </c>
      <c r="C32" s="23">
        <v>1.0259196222865115</v>
      </c>
      <c r="D32" s="23">
        <v>0.52041623279535787</v>
      </c>
      <c r="E32" s="23">
        <v>0.43594306588975906</v>
      </c>
      <c r="F32" s="23">
        <v>1.4038990194296528</v>
      </c>
      <c r="G32" s="23">
        <v>1.4990599555941944</v>
      </c>
      <c r="H32" s="23">
        <v>0.80735492205760062</v>
      </c>
      <c r="I32" s="23">
        <v>1.523827583106681</v>
      </c>
      <c r="J32" s="23">
        <v>1.6232430312192012</v>
      </c>
      <c r="K32" s="23">
        <v>1.7822532155599322</v>
      </c>
      <c r="L32" s="23">
        <v>1.2056898821638342</v>
      </c>
      <c r="M32" s="23">
        <v>1.7077702091689577</v>
      </c>
      <c r="N32" s="23">
        <v>1.2862534199611677</v>
      </c>
      <c r="O32" s="23">
        <v>0.86927558661481863</v>
      </c>
      <c r="P32" s="23">
        <v>0</v>
      </c>
      <c r="Q32" s="23" t="s">
        <v>2</v>
      </c>
      <c r="R32" s="23">
        <v>1.7092275770373884</v>
      </c>
      <c r="S32" s="23">
        <v>0.86624711760271667</v>
      </c>
      <c r="T32" s="23">
        <v>0.57960724421774745</v>
      </c>
      <c r="U32" s="23">
        <v>1.1799478270116694</v>
      </c>
      <c r="V32" s="23">
        <v>1.3236290361737142</v>
      </c>
      <c r="W32" s="23">
        <v>1.1263415892526638</v>
      </c>
      <c r="X32" s="23">
        <v>1.1263415892526638</v>
      </c>
      <c r="Y32" s="23">
        <v>1.6709720915620934</v>
      </c>
      <c r="Z32" s="23">
        <v>1.2212025366476396</v>
      </c>
      <c r="AA32" s="23">
        <v>1.4341261355575718</v>
      </c>
      <c r="AB32" s="23">
        <v>0.75313054883849329</v>
      </c>
      <c r="AC32" s="23">
        <v>0</v>
      </c>
      <c r="AD32" s="23">
        <v>0.93760159827800837</v>
      </c>
      <c r="AE32" s="23">
        <v>0.45826285860943267</v>
      </c>
      <c r="AF32" s="23">
        <v>0.53603565734351499</v>
      </c>
      <c r="AG32" s="23">
        <v>0.67588523323730287</v>
      </c>
      <c r="AH32" s="23">
        <v>0.86593419574284713</v>
      </c>
      <c r="AI32" s="23">
        <v>1.1648403733133761</v>
      </c>
      <c r="AJ32" s="23">
        <v>1.3768562700276601</v>
      </c>
      <c r="AK32" s="23">
        <v>1.10412461240409</v>
      </c>
      <c r="AL32" s="23">
        <v>1.5235166124114095</v>
      </c>
      <c r="AM32" s="23">
        <v>0</v>
      </c>
      <c r="AN32" s="23">
        <v>0.47454775981438302</v>
      </c>
      <c r="AO32" s="23">
        <v>0</v>
      </c>
      <c r="AP32" s="23">
        <v>2</v>
      </c>
      <c r="AQ32" s="23">
        <v>1.0287256295873681</v>
      </c>
      <c r="AR32" s="23">
        <v>0.4870584052679382</v>
      </c>
      <c r="AS32" s="23">
        <v>1.2079997421546702</v>
      </c>
      <c r="AT32" s="23">
        <v>1.5056280643097535</v>
      </c>
      <c r="AU32" s="23">
        <v>0.99629804895764629</v>
      </c>
      <c r="AV32" s="23">
        <v>1.8600803022256789</v>
      </c>
      <c r="AW32" s="23">
        <v>1.3876563615992439</v>
      </c>
    </row>
    <row r="33" spans="1:49">
      <c r="A33" s="16" t="s">
        <v>34</v>
      </c>
      <c r="B33" s="23">
        <v>0.54199157335817383</v>
      </c>
      <c r="C33" s="23">
        <v>0.88192731767521149</v>
      </c>
      <c r="D33" s="23">
        <v>0.71489873655938008</v>
      </c>
      <c r="E33" s="23">
        <v>0.71262879769782606</v>
      </c>
      <c r="F33" s="23">
        <v>1.1043240425481033</v>
      </c>
      <c r="G33" s="23">
        <v>0.10196389985258746</v>
      </c>
      <c r="H33" s="23">
        <v>0.58496250072115041</v>
      </c>
      <c r="I33" s="23">
        <v>1.1620933596897831</v>
      </c>
      <c r="J33" s="23">
        <v>1.4373417868491489</v>
      </c>
      <c r="K33" s="23">
        <v>1.6237636069738257</v>
      </c>
      <c r="L33" s="23">
        <v>1.5347242990328231</v>
      </c>
      <c r="M33" s="23">
        <v>1.5422637503885175</v>
      </c>
      <c r="N33" s="23">
        <v>1.1983694292338871</v>
      </c>
      <c r="O33" s="23">
        <v>0.8335327163037628</v>
      </c>
      <c r="P33" s="23">
        <v>0</v>
      </c>
      <c r="Q33" s="23" t="s">
        <v>2</v>
      </c>
      <c r="R33" s="23">
        <v>1.9469835971620855</v>
      </c>
      <c r="S33" s="23">
        <v>0.92803345736610976</v>
      </c>
      <c r="T33" s="23">
        <v>0.89877653954935033</v>
      </c>
      <c r="U33" s="23">
        <v>0.80717965497728694</v>
      </c>
      <c r="V33" s="23">
        <v>1.6966830601692657</v>
      </c>
      <c r="W33" s="23">
        <v>1.1263415892526638</v>
      </c>
      <c r="X33" s="23">
        <v>1.1263415892526638</v>
      </c>
      <c r="Y33" s="23">
        <v>1.4981379088062834</v>
      </c>
      <c r="Z33" s="23">
        <v>0.95783041190615903</v>
      </c>
      <c r="AA33" s="23">
        <v>1.6375082947872697</v>
      </c>
      <c r="AB33" s="23">
        <v>0.4574235999504867</v>
      </c>
      <c r="AC33" s="23">
        <v>0.20084058080956613</v>
      </c>
      <c r="AD33" s="23">
        <v>1.894432967788336</v>
      </c>
      <c r="AE33" s="23">
        <v>0.37296563195587035</v>
      </c>
      <c r="AF33" s="23">
        <v>0.42418422279730839</v>
      </c>
      <c r="AG33" s="23">
        <v>0.50758510406116641</v>
      </c>
      <c r="AH33" s="23">
        <v>0.77813356612309126</v>
      </c>
      <c r="AI33" s="23">
        <v>0.54576060042423979</v>
      </c>
      <c r="AJ33" s="23">
        <v>1.3329350975980856</v>
      </c>
      <c r="AK33" s="23">
        <v>1.10412461240409</v>
      </c>
      <c r="AL33" s="23">
        <v>1.3579924653892088</v>
      </c>
      <c r="AM33" s="23">
        <v>0</v>
      </c>
      <c r="AN33" s="23">
        <v>0.28267805035898297</v>
      </c>
      <c r="AO33" s="23">
        <v>0.60353542444016661</v>
      </c>
      <c r="AP33" s="23">
        <v>0.89985305207650057</v>
      </c>
      <c r="AQ33" s="23">
        <v>0.66828934136196694</v>
      </c>
      <c r="AR33" s="23">
        <v>0</v>
      </c>
      <c r="AS33" s="23">
        <v>0.70187887347759337</v>
      </c>
      <c r="AT33" s="23">
        <v>1.0805557260408472</v>
      </c>
      <c r="AU33" s="23">
        <v>0.85774479812732796</v>
      </c>
      <c r="AV33" s="23">
        <v>1.9650335021960315</v>
      </c>
      <c r="AW33" s="23">
        <v>1.9069916574182353</v>
      </c>
    </row>
    <row r="34" spans="1:49">
      <c r="A34" s="16" t="s">
        <v>35</v>
      </c>
      <c r="B34" s="23">
        <v>0.64728385770777475</v>
      </c>
      <c r="C34" s="23">
        <v>1.1237524648408117</v>
      </c>
      <c r="D34" s="23">
        <v>1.072619836051524</v>
      </c>
      <c r="E34" s="23">
        <v>1.0991060586750185</v>
      </c>
      <c r="F34" s="23">
        <v>1.3027866500865379</v>
      </c>
      <c r="G34" s="23">
        <v>1.2029068724719933</v>
      </c>
      <c r="H34" s="23">
        <v>0.58496250072115041</v>
      </c>
      <c r="I34" s="23">
        <v>0.44956590945527997</v>
      </c>
      <c r="J34" s="23">
        <v>1.3472423545247094</v>
      </c>
      <c r="K34" s="23">
        <v>1.8683655258062486</v>
      </c>
      <c r="L34" s="23">
        <v>1.1563175251031523</v>
      </c>
      <c r="M34" s="23">
        <v>1.6541068290681145</v>
      </c>
      <c r="N34" s="23">
        <v>1.2862534199611677</v>
      </c>
      <c r="O34" s="23">
        <v>0.97894973665740947</v>
      </c>
      <c r="P34" s="23">
        <v>0</v>
      </c>
      <c r="Q34" s="23" t="s">
        <v>2</v>
      </c>
      <c r="R34" s="23">
        <v>1.3884248984860201</v>
      </c>
      <c r="S34" s="23">
        <v>1.6351745483711033</v>
      </c>
      <c r="T34" s="23">
        <v>0.90130690416488479</v>
      </c>
      <c r="U34" s="23">
        <v>1.8915353036435816</v>
      </c>
      <c r="V34" s="23">
        <v>2</v>
      </c>
      <c r="W34" s="23">
        <v>1.1263415892526638</v>
      </c>
      <c r="X34" s="23">
        <v>2</v>
      </c>
      <c r="Y34" s="23">
        <v>1.2924285452182227</v>
      </c>
      <c r="Z34" s="23">
        <v>1.4446337639355031</v>
      </c>
      <c r="AA34" s="23">
        <v>1.2450101615128584</v>
      </c>
      <c r="AB34" s="23">
        <v>0.59946584338468334</v>
      </c>
      <c r="AC34" s="23">
        <v>0.89186677412928084</v>
      </c>
      <c r="AD34" s="23">
        <v>1.4828347278129408</v>
      </c>
      <c r="AE34" s="23">
        <v>1.0651863273508761</v>
      </c>
      <c r="AF34" s="23">
        <v>0.6465013368978243</v>
      </c>
      <c r="AG34" s="23">
        <v>1.1234627151869765</v>
      </c>
      <c r="AH34" s="23">
        <v>1.7264346762333356</v>
      </c>
      <c r="AI34" s="23">
        <v>1.1959260458606116</v>
      </c>
      <c r="AJ34" s="23">
        <v>1.0757309938806601</v>
      </c>
      <c r="AK34" s="23">
        <v>1.3936881050437926</v>
      </c>
      <c r="AL34" s="23">
        <v>2</v>
      </c>
      <c r="AM34" s="23">
        <v>0</v>
      </c>
      <c r="AN34" s="23">
        <v>0.50202841827067901</v>
      </c>
      <c r="AO34" s="23">
        <v>1.1263415892526467</v>
      </c>
      <c r="AP34" s="23">
        <v>1.2584843166040534</v>
      </c>
      <c r="AQ34" s="23">
        <v>0.77116230151458842</v>
      </c>
      <c r="AR34" s="23">
        <v>0.69509320577145173</v>
      </c>
      <c r="AS34" s="23">
        <v>0.33235394630467402</v>
      </c>
      <c r="AT34" s="23">
        <v>1.2827064546298248</v>
      </c>
      <c r="AU34" s="23">
        <v>0.70017880699082069</v>
      </c>
      <c r="AV34" s="23">
        <v>1.9087570133637248</v>
      </c>
      <c r="AW34" s="23">
        <v>1.3660311887357999</v>
      </c>
    </row>
    <row r="35" spans="1:49">
      <c r="A35" s="16" t="s">
        <v>36</v>
      </c>
      <c r="B35" s="23">
        <v>0.99668729385098875</v>
      </c>
      <c r="C35" s="23">
        <v>1.1557586921732137</v>
      </c>
      <c r="D35" s="23">
        <v>1.1273164892880605</v>
      </c>
      <c r="E35" s="23">
        <v>0.82418384028227176</v>
      </c>
      <c r="F35" s="23">
        <v>0.69991481985665294</v>
      </c>
      <c r="G35" s="23">
        <v>0.86491217348896987</v>
      </c>
      <c r="H35" s="23">
        <v>0.32192809488736307</v>
      </c>
      <c r="I35" s="23">
        <v>0.94438905095432335</v>
      </c>
      <c r="J35" s="23">
        <v>1.1966538443022097</v>
      </c>
      <c r="K35" s="23">
        <v>1.993335257446935</v>
      </c>
      <c r="L35" s="23">
        <v>1.1705756728275911</v>
      </c>
      <c r="M35" s="23">
        <v>1.7402381781459835</v>
      </c>
      <c r="N35" s="23">
        <v>1.4511042182877745</v>
      </c>
      <c r="O35" s="23">
        <v>0.86450204312067691</v>
      </c>
      <c r="P35" s="23">
        <v>0</v>
      </c>
      <c r="Q35" s="23" t="s">
        <v>2</v>
      </c>
      <c r="R35" s="23">
        <v>1.6598479912165918</v>
      </c>
      <c r="S35" s="23">
        <v>0</v>
      </c>
      <c r="T35" s="23">
        <v>0.5988171268651602</v>
      </c>
      <c r="U35" s="23">
        <v>1.0016517066916868</v>
      </c>
      <c r="V35" s="23">
        <v>1.3213974904368475</v>
      </c>
      <c r="W35" s="23">
        <v>2</v>
      </c>
      <c r="X35" s="23">
        <v>1.1263415892526638</v>
      </c>
      <c r="Y35" s="23">
        <v>1.4339671298134919</v>
      </c>
      <c r="Z35" s="23">
        <v>0.92551222333495642</v>
      </c>
      <c r="AA35" s="23">
        <v>1.2290400128533223</v>
      </c>
      <c r="AB35" s="23">
        <v>0.83177893399301384</v>
      </c>
      <c r="AC35" s="23">
        <v>1.8333721882285114</v>
      </c>
      <c r="AD35" s="23">
        <v>1.5365785041051117</v>
      </c>
      <c r="AE35" s="23">
        <v>1.1870216785957386</v>
      </c>
      <c r="AF35" s="23">
        <v>0.58386254910622482</v>
      </c>
      <c r="AG35" s="23">
        <v>1.1141038664699798</v>
      </c>
      <c r="AH35" s="23">
        <v>1.5826143598288498</v>
      </c>
      <c r="AI35" s="23">
        <v>0.58301063728267666</v>
      </c>
      <c r="AJ35" s="23">
        <v>0.99946724278227617</v>
      </c>
      <c r="AK35" s="23">
        <v>1.4810733713299176</v>
      </c>
      <c r="AL35" s="23">
        <v>1.8177330380796402</v>
      </c>
      <c r="AM35" s="23">
        <v>0</v>
      </c>
      <c r="AN35" s="23">
        <v>0.32921751141761835</v>
      </c>
      <c r="AO35" s="23">
        <v>1.1263415892526467</v>
      </c>
      <c r="AP35" s="23">
        <v>0.72988115395086928</v>
      </c>
      <c r="AQ35" s="23">
        <v>1.1726027727730113</v>
      </c>
      <c r="AR35" s="23">
        <v>0.4870584052679382</v>
      </c>
      <c r="AS35" s="23">
        <v>0.11856307821340541</v>
      </c>
      <c r="AT35" s="23">
        <v>1.3989110986728304</v>
      </c>
      <c r="AU35" s="23">
        <v>0.79573996207084918</v>
      </c>
      <c r="AV35" s="23">
        <v>1.281094840837844</v>
      </c>
      <c r="AW35" s="23">
        <v>0.97111874860522995</v>
      </c>
    </row>
    <row r="36" spans="1:49">
      <c r="A36" s="16" t="s">
        <v>37</v>
      </c>
      <c r="B36" s="23">
        <v>0.86328386689941772</v>
      </c>
      <c r="C36" s="23">
        <v>0.75081952269208097</v>
      </c>
      <c r="D36" s="23">
        <v>0.40784583309330202</v>
      </c>
      <c r="E36" s="23">
        <v>0.78685099766446043</v>
      </c>
      <c r="F36" s="23">
        <v>0.14659193046606972</v>
      </c>
      <c r="G36" s="23">
        <v>1.3257948357081251</v>
      </c>
      <c r="H36" s="23">
        <v>0.80735492205760062</v>
      </c>
      <c r="I36" s="23">
        <v>1.2092896528960402</v>
      </c>
      <c r="J36" s="23">
        <v>1.4791740332155749</v>
      </c>
      <c r="K36" s="23">
        <v>0.85067714318699483</v>
      </c>
      <c r="L36" s="23">
        <v>1.2354664870669849</v>
      </c>
      <c r="M36" s="23">
        <v>0.33654514376492217</v>
      </c>
      <c r="N36" s="23">
        <v>0.56876594145105863</v>
      </c>
      <c r="O36" s="23">
        <v>0.55647970019070192</v>
      </c>
      <c r="P36" s="23">
        <v>1.3333333333333364</v>
      </c>
      <c r="Q36" s="23">
        <v>0.73814049285707695</v>
      </c>
      <c r="R36" s="23">
        <v>1.1331941419672462</v>
      </c>
      <c r="S36" s="23">
        <v>0.3732753622108102</v>
      </c>
      <c r="T36" s="23">
        <v>1.2005169129019921</v>
      </c>
      <c r="U36" s="23">
        <v>0.77325633023795393</v>
      </c>
      <c r="V36" s="23">
        <v>1.5106162129396079</v>
      </c>
      <c r="W36" s="23">
        <v>0</v>
      </c>
      <c r="X36" s="23">
        <v>0</v>
      </c>
      <c r="Y36" s="23">
        <v>0.65634884638928903</v>
      </c>
      <c r="Z36" s="23">
        <v>0</v>
      </c>
      <c r="AA36" s="23">
        <v>1.5039462336816087</v>
      </c>
      <c r="AB36" s="23">
        <v>0.54595831166923081</v>
      </c>
      <c r="AC36" s="23">
        <v>0.77427512927074382</v>
      </c>
      <c r="AD36" s="23">
        <v>0.81382907079819633</v>
      </c>
      <c r="AE36" s="23">
        <v>1.7794543424666931</v>
      </c>
      <c r="AF36" s="23">
        <v>6.664555020680394E-3</v>
      </c>
      <c r="AG36" s="23">
        <v>1.3653180155446638</v>
      </c>
      <c r="AH36" s="23">
        <v>1.6551444639054276</v>
      </c>
      <c r="AI36" s="23">
        <v>0.7878643958446383</v>
      </c>
      <c r="AJ36" s="23">
        <v>0.80746294695388465</v>
      </c>
      <c r="AK36" s="23">
        <v>0.63204441343696549</v>
      </c>
      <c r="AL36" s="23">
        <v>0.99999998652534838</v>
      </c>
      <c r="AM36" s="23">
        <v>1.7227062322935716</v>
      </c>
      <c r="AN36" s="23">
        <v>0.11977914620225036</v>
      </c>
      <c r="AO36" s="23">
        <v>1.1263415892526467</v>
      </c>
      <c r="AP36" s="23">
        <v>0.4844509178791328</v>
      </c>
      <c r="AQ36" s="23">
        <v>0.11766785144849001</v>
      </c>
      <c r="AR36" s="23">
        <v>1.5129415947320619</v>
      </c>
      <c r="AS36" s="23">
        <v>0.54985539549482754</v>
      </c>
      <c r="AT36" s="23">
        <v>0.61585175524108471</v>
      </c>
      <c r="AU36" s="23">
        <v>0.46356295976806572</v>
      </c>
      <c r="AV36" s="23">
        <v>1.3805377774142449</v>
      </c>
      <c r="AW36" s="23">
        <v>1.0432406576601188</v>
      </c>
    </row>
    <row r="37" spans="1:49">
      <c r="A37" s="16" t="s">
        <v>38</v>
      </c>
      <c r="B37" s="23">
        <v>1.8002774177548375</v>
      </c>
      <c r="C37" s="23">
        <v>1.5035637555102193</v>
      </c>
      <c r="D37" s="23">
        <v>1.2865436098634524</v>
      </c>
      <c r="E37" s="23">
        <v>1.1103235069817063</v>
      </c>
      <c r="F37" s="23">
        <v>3.5677384145196903E-2</v>
      </c>
      <c r="G37" s="23">
        <v>1.6606351036511755</v>
      </c>
      <c r="H37" s="23">
        <v>0.58496250072115041</v>
      </c>
      <c r="I37" s="23">
        <v>1.1856307039136385</v>
      </c>
      <c r="J37" s="23">
        <v>0</v>
      </c>
      <c r="K37" s="23">
        <v>0.36830529029714348</v>
      </c>
      <c r="L37" s="23">
        <v>1.7986391055110862</v>
      </c>
      <c r="M37" s="23">
        <v>0.95735494894580475</v>
      </c>
      <c r="N37" s="23">
        <v>0.44116913841835786</v>
      </c>
      <c r="O37" s="23">
        <v>0.53807666233748763</v>
      </c>
      <c r="P37" s="23">
        <v>1.3333333333333364</v>
      </c>
      <c r="Q37" s="23">
        <v>0.73814049285707695</v>
      </c>
      <c r="R37" s="23">
        <v>0</v>
      </c>
      <c r="S37" s="23">
        <v>2</v>
      </c>
      <c r="T37" s="23">
        <v>1.1792907174419991</v>
      </c>
      <c r="U37" s="23">
        <v>1.2234049680878689</v>
      </c>
      <c r="V37" s="23">
        <v>0.90649736730906405</v>
      </c>
      <c r="W37" s="23">
        <v>1.1263415892526638</v>
      </c>
      <c r="X37" s="23">
        <v>0</v>
      </c>
      <c r="Y37" s="23">
        <v>1.3759558818009134</v>
      </c>
      <c r="Z37" s="23">
        <v>1.3844396239661618</v>
      </c>
      <c r="AA37" s="23">
        <v>1.0185521437283236</v>
      </c>
      <c r="AB37" s="23">
        <v>1.6959473925852449</v>
      </c>
      <c r="AC37" s="23">
        <v>0.64303352520403068</v>
      </c>
      <c r="AD37" s="23">
        <v>0.3709260683279183</v>
      </c>
      <c r="AE37" s="23">
        <v>0.82327807023864685</v>
      </c>
      <c r="AF37" s="23">
        <v>1.211755662848268</v>
      </c>
      <c r="AG37" s="23">
        <v>1.5516906585740353</v>
      </c>
      <c r="AH37" s="23">
        <v>0.9519243734712135</v>
      </c>
      <c r="AI37" s="23">
        <v>0.7923761501859049</v>
      </c>
      <c r="AJ37" s="23">
        <v>1.363294132079846</v>
      </c>
      <c r="AK37" s="23">
        <v>0.76164369160682699</v>
      </c>
      <c r="AL37" s="23">
        <v>1.2391486804629799</v>
      </c>
      <c r="AM37" s="23">
        <v>2</v>
      </c>
      <c r="AN37" s="23">
        <v>0.12951168320105619</v>
      </c>
      <c r="AO37" s="23">
        <v>1.1263415892526467</v>
      </c>
      <c r="AP37" s="23">
        <v>0.88638605138787363</v>
      </c>
      <c r="AQ37" s="23">
        <v>0.89484514445972896</v>
      </c>
      <c r="AR37" s="23">
        <v>0.88501409869952719</v>
      </c>
      <c r="AS37" s="23">
        <v>0.63015081267361861</v>
      </c>
      <c r="AT37" s="23">
        <v>0.53050805348895802</v>
      </c>
      <c r="AU37" s="23">
        <v>0.52854288945965011</v>
      </c>
      <c r="AV37" s="23">
        <v>0.26418520725826333</v>
      </c>
      <c r="AW37" s="23">
        <v>0</v>
      </c>
    </row>
    <row r="38" spans="1:49">
      <c r="A38" s="16" t="s">
        <v>39</v>
      </c>
      <c r="B38" s="23">
        <v>1.480002403404763</v>
      </c>
      <c r="C38" s="23">
        <v>1.5692503524740173</v>
      </c>
      <c r="D38" s="23">
        <v>0.90115670928774105</v>
      </c>
      <c r="E38" s="23">
        <v>1.1327297981467044</v>
      </c>
      <c r="F38" s="23">
        <v>0</v>
      </c>
      <c r="G38" s="23">
        <v>1.6606351036511755</v>
      </c>
      <c r="H38" s="23">
        <v>0.99999999999999301</v>
      </c>
      <c r="I38" s="23">
        <v>1.7056004674969021</v>
      </c>
      <c r="J38" s="23">
        <v>0.64260310792536968</v>
      </c>
      <c r="K38" s="23">
        <v>1.5317513815347428</v>
      </c>
      <c r="L38" s="23">
        <v>1.5527743232062363</v>
      </c>
      <c r="M38" s="23">
        <v>1.480488605379598</v>
      </c>
      <c r="N38" s="23">
        <v>0.30476579854298158</v>
      </c>
      <c r="O38" s="23">
        <v>0.60767623129445147</v>
      </c>
      <c r="P38" s="23">
        <v>1.3333333333333364</v>
      </c>
      <c r="Q38" s="23">
        <v>0.73814049285707695</v>
      </c>
      <c r="R38" s="23">
        <v>0.41927544686162183</v>
      </c>
      <c r="S38" s="23">
        <v>1.7323886812992852</v>
      </c>
      <c r="T38" s="23">
        <v>1.4339646110626014</v>
      </c>
      <c r="U38" s="23">
        <v>0.54741301222756411</v>
      </c>
      <c r="V38" s="23">
        <v>1.8757122220595939</v>
      </c>
      <c r="W38" s="23">
        <v>1.1263415892526638</v>
      </c>
      <c r="X38" s="23">
        <v>0</v>
      </c>
      <c r="Y38" s="23">
        <v>1.4681433811682467</v>
      </c>
      <c r="Z38" s="23">
        <v>1.0219987820658984</v>
      </c>
      <c r="AA38" s="23">
        <v>0.72280897022692714</v>
      </c>
      <c r="AB38" s="23">
        <v>1.4353575408508383</v>
      </c>
      <c r="AC38" s="23">
        <v>0.39597366162870329</v>
      </c>
      <c r="AD38" s="23">
        <v>0</v>
      </c>
      <c r="AE38" s="23">
        <v>1.3276378808339624</v>
      </c>
      <c r="AF38" s="23">
        <v>0.93667712158277894</v>
      </c>
      <c r="AG38" s="23">
        <v>1.3826241295275703</v>
      </c>
      <c r="AH38" s="23">
        <v>0.59678430475090016</v>
      </c>
      <c r="AI38" s="23">
        <v>1.1934085820651563</v>
      </c>
      <c r="AJ38" s="23">
        <v>0.74660378550770301</v>
      </c>
      <c r="AK38" s="23">
        <v>0.49283670268717378</v>
      </c>
      <c r="AL38" s="23">
        <v>1.1561408603635464</v>
      </c>
      <c r="AM38" s="23">
        <v>2</v>
      </c>
      <c r="AN38" s="23">
        <v>0.29042105794292644</v>
      </c>
      <c r="AO38" s="23">
        <v>0</v>
      </c>
      <c r="AP38" s="23">
        <v>1.7981953969089124</v>
      </c>
      <c r="AQ38" s="23">
        <v>0.71473756959513934</v>
      </c>
      <c r="AR38" s="23">
        <v>1.8880414422993539</v>
      </c>
      <c r="AS38" s="23">
        <v>1.0889662762499728</v>
      </c>
      <c r="AT38" s="23">
        <v>0</v>
      </c>
      <c r="AU38" s="23">
        <v>0.37998039721929078</v>
      </c>
      <c r="AV38" s="23">
        <v>1.3435829267349682</v>
      </c>
      <c r="AW38" s="23">
        <v>1.0927680555140362</v>
      </c>
    </row>
    <row r="39" spans="1:49">
      <c r="A39" s="16" t="s">
        <v>40</v>
      </c>
      <c r="B39" s="23">
        <v>1.5076913350101815</v>
      </c>
      <c r="C39" s="23">
        <v>0.57104332504863242</v>
      </c>
      <c r="D39" s="23">
        <v>1.3208163632967367</v>
      </c>
      <c r="E39" s="23">
        <v>0.57470803988740693</v>
      </c>
      <c r="F39" s="23">
        <v>0.38639972701892766</v>
      </c>
      <c r="G39" s="23">
        <v>1.0058816567313742</v>
      </c>
      <c r="H39" s="23">
        <v>0.80735492205760062</v>
      </c>
      <c r="I39" s="23">
        <v>1.3556902159892703</v>
      </c>
      <c r="J39" s="23">
        <v>1.1856680046028503</v>
      </c>
      <c r="K39" s="23">
        <v>4.7435501239946672E-2</v>
      </c>
      <c r="L39" s="23">
        <v>1.5011574894904012</v>
      </c>
      <c r="M39" s="23">
        <v>0.7475737949462069</v>
      </c>
      <c r="N39" s="23">
        <v>0</v>
      </c>
      <c r="O39" s="23">
        <v>0.73232056969255876</v>
      </c>
      <c r="P39" s="23">
        <v>1.3333333333333364</v>
      </c>
      <c r="Q39" s="23">
        <v>0.73814049285707695</v>
      </c>
      <c r="R39" s="23">
        <v>1.4499831851468981</v>
      </c>
      <c r="S39" s="23">
        <v>0.70936532995100643</v>
      </c>
      <c r="T39" s="23">
        <v>1.3102366271161412</v>
      </c>
      <c r="U39" s="23">
        <v>1.3149199723157139</v>
      </c>
      <c r="V39" s="23">
        <v>1.1792446670078787</v>
      </c>
      <c r="W39" s="23">
        <v>1.1263415892526638</v>
      </c>
      <c r="X39" s="23">
        <v>0</v>
      </c>
      <c r="Y39" s="23">
        <v>0</v>
      </c>
      <c r="Z39" s="23">
        <v>0.94707514697126938</v>
      </c>
      <c r="AA39" s="23">
        <v>0.57673655449199523</v>
      </c>
      <c r="AB39" s="23">
        <v>1.4555723574827946</v>
      </c>
      <c r="AC39" s="23">
        <v>0.41100282840513158</v>
      </c>
      <c r="AD39" s="23">
        <v>0.84088484080718173</v>
      </c>
      <c r="AE39" s="23">
        <v>1.4084031185302981</v>
      </c>
      <c r="AF39" s="23">
        <v>1.182419581876609</v>
      </c>
      <c r="AG39" s="23">
        <v>1.394277868514552</v>
      </c>
      <c r="AH39" s="23">
        <v>1.1997423720892746</v>
      </c>
      <c r="AI39" s="23">
        <v>0.80385407703608192</v>
      </c>
      <c r="AJ39" s="23">
        <v>1.5578873962106621</v>
      </c>
      <c r="AK39" s="23">
        <v>0.17903488054146915</v>
      </c>
      <c r="AL39" s="23">
        <v>0.82913228827203878</v>
      </c>
      <c r="AM39" s="23">
        <v>2</v>
      </c>
      <c r="AN39" s="23">
        <v>0.34223558097870732</v>
      </c>
      <c r="AO39" s="23">
        <v>0.60353542444016661</v>
      </c>
      <c r="AP39" s="23">
        <v>0.23274032768804034</v>
      </c>
      <c r="AQ39" s="23">
        <v>1.0093345032799552</v>
      </c>
      <c r="AR39" s="23">
        <v>1.2214808432925972</v>
      </c>
      <c r="AS39" s="23">
        <v>0.71082065006873973</v>
      </c>
      <c r="AT39" s="23">
        <v>0.15632439268379453</v>
      </c>
      <c r="AU39" s="23">
        <v>1.1270284998475497</v>
      </c>
      <c r="AV39" s="23">
        <v>0.82309478322274277</v>
      </c>
      <c r="AW39" s="23">
        <v>1.2472440178645081</v>
      </c>
    </row>
    <row r="40" spans="1:49">
      <c r="A40" s="16" t="s">
        <v>41</v>
      </c>
      <c r="B40" s="23">
        <v>1.6579627377223702</v>
      </c>
      <c r="C40" s="23">
        <v>0.77675203134597792</v>
      </c>
      <c r="D40" s="23">
        <v>0.60912064920736098</v>
      </c>
      <c r="E40" s="23">
        <v>0.82920199692409635</v>
      </c>
      <c r="F40" s="23">
        <v>0.39802458557938547</v>
      </c>
      <c r="G40" s="23">
        <v>1.1390153520279487</v>
      </c>
      <c r="H40" s="23">
        <v>0.32192809488736307</v>
      </c>
      <c r="I40" s="23">
        <v>1.4951757797816871</v>
      </c>
      <c r="J40" s="23">
        <v>1.3339526192345272</v>
      </c>
      <c r="K40" s="23">
        <v>1.346334548576785</v>
      </c>
      <c r="L40" s="23">
        <v>2</v>
      </c>
      <c r="M40" s="23">
        <v>0.92792831033675138</v>
      </c>
      <c r="N40" s="23">
        <v>0.90852494115682336</v>
      </c>
      <c r="O40" s="23">
        <v>0.8250098541784695</v>
      </c>
      <c r="P40" s="23">
        <v>1.7233083338141044</v>
      </c>
      <c r="Q40" s="23">
        <v>1.2618595071429044</v>
      </c>
      <c r="R40" s="23">
        <v>1.123727743996102</v>
      </c>
      <c r="S40" s="23">
        <v>1.5362745452327713</v>
      </c>
      <c r="T40" s="23">
        <v>1.2123566932801748</v>
      </c>
      <c r="U40" s="23">
        <v>0.55614825155781866</v>
      </c>
      <c r="V40" s="23">
        <v>1.1531261634472589</v>
      </c>
      <c r="W40" s="23">
        <v>1.1263415892526638</v>
      </c>
      <c r="X40" s="23">
        <v>0</v>
      </c>
      <c r="Y40" s="23">
        <v>1.3205797941193425</v>
      </c>
      <c r="Z40" s="23">
        <v>0.68358109902573161</v>
      </c>
      <c r="AA40" s="23">
        <v>1.1470537510603291</v>
      </c>
      <c r="AB40" s="23">
        <v>1.469663801796069</v>
      </c>
      <c r="AC40" s="23">
        <v>0.2962233928863483</v>
      </c>
      <c r="AD40" s="23">
        <v>0.88489833211048341</v>
      </c>
      <c r="AE40" s="23">
        <v>0.71681091339515979</v>
      </c>
      <c r="AF40" s="23">
        <v>1.2024175405264952</v>
      </c>
      <c r="AG40" s="23">
        <v>1.5718145559364263</v>
      </c>
      <c r="AH40" s="23">
        <v>1.0361772564999603</v>
      </c>
      <c r="AI40" s="23">
        <v>0.60100247240562765</v>
      </c>
      <c r="AJ40" s="23">
        <v>1.4016227704516007</v>
      </c>
      <c r="AK40" s="23">
        <v>0.88287571997892111</v>
      </c>
      <c r="AL40" s="23">
        <v>1.3062581609203296</v>
      </c>
      <c r="AM40" s="23">
        <v>2</v>
      </c>
      <c r="AN40" s="23">
        <v>0.1614129036820271</v>
      </c>
      <c r="AO40" s="23">
        <v>0</v>
      </c>
      <c r="AP40" s="23">
        <v>0.55141597476145432</v>
      </c>
      <c r="AQ40" s="23">
        <v>1.0148534505268525</v>
      </c>
      <c r="AR40" s="23">
        <v>1.3720725039674655</v>
      </c>
      <c r="AS40" s="23">
        <v>0.44849667408171101</v>
      </c>
      <c r="AT40" s="23">
        <v>0.5767334026794988</v>
      </c>
      <c r="AU40" s="23">
        <v>0.54155183109404703</v>
      </c>
      <c r="AV40" s="23">
        <v>1.1942462445764577</v>
      </c>
      <c r="AW40" s="23">
        <v>0.49750902145514497</v>
      </c>
    </row>
    <row r="41" spans="1:49">
      <c r="A41" s="16" t="s">
        <v>42</v>
      </c>
      <c r="B41" s="23">
        <v>1.7063942899928763</v>
      </c>
      <c r="C41" s="23">
        <v>0.84943934962727363</v>
      </c>
      <c r="D41" s="23">
        <v>1.0256250783881236</v>
      </c>
      <c r="E41" s="23">
        <v>0.45852120247937467</v>
      </c>
      <c r="F41" s="23">
        <v>1.111373726236488</v>
      </c>
      <c r="G41" s="23">
        <v>0.93643360493202232</v>
      </c>
      <c r="H41" s="23">
        <v>0.58496250072115041</v>
      </c>
      <c r="I41" s="23">
        <v>0.84506442193767983</v>
      </c>
      <c r="J41" s="23">
        <v>1.241380381915917</v>
      </c>
      <c r="K41" s="23">
        <v>1.1379778840263552</v>
      </c>
      <c r="L41" s="23">
        <v>1.3192047869856447</v>
      </c>
      <c r="M41" s="23">
        <v>0</v>
      </c>
      <c r="N41" s="23">
        <v>0.56876594145105863</v>
      </c>
      <c r="O41" s="23">
        <v>0.47415941089770736</v>
      </c>
      <c r="P41" s="23">
        <v>2</v>
      </c>
      <c r="Q41" s="23">
        <v>1.6680875342929296</v>
      </c>
      <c r="R41" s="23">
        <v>0.88652678667952967</v>
      </c>
      <c r="S41" s="23">
        <v>1.4842426902876005</v>
      </c>
      <c r="T41" s="23">
        <v>1.097296763915244</v>
      </c>
      <c r="U41" s="23">
        <v>0.4965225601443779</v>
      </c>
      <c r="V41" s="23">
        <v>0.6092208562758672</v>
      </c>
      <c r="W41" s="23">
        <v>0</v>
      </c>
      <c r="X41" s="23">
        <v>0</v>
      </c>
      <c r="Y41" s="23">
        <v>1.2802667650559427</v>
      </c>
      <c r="Z41" s="23">
        <v>1.1485049811935388</v>
      </c>
      <c r="AA41" s="23">
        <v>0.12842258957777503</v>
      </c>
      <c r="AB41" s="23">
        <v>1.6991412950280496</v>
      </c>
      <c r="AC41" s="23">
        <v>0.74148470409292133</v>
      </c>
      <c r="AD41" s="23">
        <v>1.4784754633023851</v>
      </c>
      <c r="AE41" s="23">
        <v>1.0543417494232825</v>
      </c>
      <c r="AF41" s="23">
        <v>1.8456872020546002</v>
      </c>
      <c r="AG41" s="23">
        <v>1.2210146416084826</v>
      </c>
      <c r="AH41" s="23">
        <v>0.9519243734712135</v>
      </c>
      <c r="AI41" s="23">
        <v>0.75877163037210626</v>
      </c>
      <c r="AJ41" s="23">
        <v>1.3128132666954595</v>
      </c>
      <c r="AK41" s="23">
        <v>0.49283670268717378</v>
      </c>
      <c r="AL41" s="23">
        <v>1.051972957639987</v>
      </c>
      <c r="AM41" s="23">
        <v>1.7227062322935716</v>
      </c>
      <c r="AN41" s="23">
        <v>0</v>
      </c>
      <c r="AO41" s="23">
        <v>1.1263415892526467</v>
      </c>
      <c r="AP41" s="23">
        <v>0.81848998307322263</v>
      </c>
      <c r="AQ41" s="23">
        <v>1.1538371359744561</v>
      </c>
      <c r="AR41" s="23">
        <v>1.6452677652531362</v>
      </c>
      <c r="AS41" s="23">
        <v>0.74017936322042288</v>
      </c>
      <c r="AT41" s="23">
        <v>1.1835876131037217</v>
      </c>
      <c r="AU41" s="23">
        <v>0.57282100015807302</v>
      </c>
      <c r="AV41" s="23">
        <v>0.88874559194949398</v>
      </c>
      <c r="AW41" s="23">
        <v>1.1688477577270435</v>
      </c>
    </row>
    <row r="42" spans="1:49">
      <c r="A42" s="16" t="s">
        <v>43</v>
      </c>
      <c r="B42" s="23">
        <v>1.6948576047346697</v>
      </c>
      <c r="C42" s="23">
        <v>0.91523886573971092</v>
      </c>
      <c r="D42" s="23">
        <v>1.0888478946121245</v>
      </c>
      <c r="E42" s="23">
        <v>0.71742175067843272</v>
      </c>
      <c r="F42" s="23">
        <v>0.33946961566733574</v>
      </c>
      <c r="G42" s="23">
        <v>1.3257948357081251</v>
      </c>
      <c r="H42" s="23">
        <v>0.58496250072115041</v>
      </c>
      <c r="I42" s="23">
        <v>0.62129652185767426</v>
      </c>
      <c r="J42" s="23">
        <v>0.89105915965842752</v>
      </c>
      <c r="K42" s="23">
        <v>0.43870937414845068</v>
      </c>
      <c r="L42" s="23">
        <v>1.951058718992867</v>
      </c>
      <c r="M42" s="23">
        <v>1.099191695676299</v>
      </c>
      <c r="N42" s="23">
        <v>0.15824957599281084</v>
      </c>
      <c r="O42" s="23">
        <v>0.73551831280936764</v>
      </c>
      <c r="P42" s="23">
        <v>1.7233083338141044</v>
      </c>
      <c r="Q42" s="23">
        <v>1.6680875342929296</v>
      </c>
      <c r="R42" s="23">
        <v>0.98022571143342385</v>
      </c>
      <c r="S42" s="23">
        <v>1.2132529199696198</v>
      </c>
      <c r="T42" s="23">
        <v>1.2819758231728344</v>
      </c>
      <c r="U42" s="23">
        <v>6.9783275700553163E-2</v>
      </c>
      <c r="V42" s="23">
        <v>0.37206860331702518</v>
      </c>
      <c r="W42" s="23">
        <v>1.1263415892526638</v>
      </c>
      <c r="X42" s="23">
        <v>0</v>
      </c>
      <c r="Y42" s="23">
        <v>1.1595734898986081</v>
      </c>
      <c r="Z42" s="23">
        <v>0.47886498799898286</v>
      </c>
      <c r="AA42" s="23">
        <v>0.89464911481322618</v>
      </c>
      <c r="AB42" s="23">
        <v>1.2493586616630978</v>
      </c>
      <c r="AC42" s="23">
        <v>0.33877907136178975</v>
      </c>
      <c r="AD42" s="23">
        <v>3.8567612107974159E-2</v>
      </c>
      <c r="AE42" s="23">
        <v>0.81110638323554807</v>
      </c>
      <c r="AF42" s="23">
        <v>1.1059963467674938</v>
      </c>
      <c r="AG42" s="23">
        <v>1.6000769525627352</v>
      </c>
      <c r="AH42" s="23">
        <v>1.1187616554631621</v>
      </c>
      <c r="AI42" s="23">
        <v>0.6454030415283063</v>
      </c>
      <c r="AJ42" s="23">
        <v>1.4539075314005956</v>
      </c>
      <c r="AK42" s="23">
        <v>0.88287571997892111</v>
      </c>
      <c r="AL42" s="23">
        <v>0</v>
      </c>
      <c r="AM42" s="23">
        <v>1.7227062322935716</v>
      </c>
      <c r="AN42" s="23">
        <v>2</v>
      </c>
      <c r="AO42" s="23">
        <v>0</v>
      </c>
      <c r="AP42" s="23">
        <v>0.38139181224002344</v>
      </c>
      <c r="AQ42" s="23">
        <v>0.7658105493169578</v>
      </c>
      <c r="AR42" s="23">
        <v>1.5129415947320619</v>
      </c>
      <c r="AS42" s="23">
        <v>0.13478307082759045</v>
      </c>
      <c r="AT42" s="23">
        <v>0.29507493340050117</v>
      </c>
      <c r="AU42" s="23">
        <v>0.95855286795717642</v>
      </c>
      <c r="AV42" s="23">
        <v>0.90003624196400267</v>
      </c>
      <c r="AW42" s="23">
        <v>1.0895152166610023</v>
      </c>
    </row>
    <row r="43" spans="1:49">
      <c r="A43" s="16" t="s">
        <v>44</v>
      </c>
      <c r="B43" s="23" t="s">
        <v>2</v>
      </c>
      <c r="C43" s="23" t="s">
        <v>2</v>
      </c>
      <c r="D43" s="23" t="s">
        <v>2</v>
      </c>
      <c r="E43" s="23" t="s">
        <v>2</v>
      </c>
      <c r="F43" s="23" t="s">
        <v>2</v>
      </c>
      <c r="G43" s="23" t="s">
        <v>2</v>
      </c>
      <c r="H43" s="23" t="s">
        <v>2</v>
      </c>
      <c r="I43" s="23">
        <v>1.6135739522183568</v>
      </c>
      <c r="J43" s="23">
        <v>0.82075902600114314</v>
      </c>
      <c r="K43" s="23">
        <v>1.3196566802391791</v>
      </c>
      <c r="L43" s="23" t="s">
        <v>2</v>
      </c>
      <c r="M43" s="23" t="s">
        <v>2</v>
      </c>
      <c r="N43" s="23">
        <v>0.90852494115682336</v>
      </c>
      <c r="O43" s="23" t="s">
        <v>2</v>
      </c>
      <c r="P43" s="23" t="s">
        <v>2</v>
      </c>
      <c r="Q43" s="23" t="s">
        <v>2</v>
      </c>
      <c r="R43" s="23">
        <v>1.1005160818076669</v>
      </c>
      <c r="S43" s="23">
        <v>0.48862770920560422</v>
      </c>
      <c r="T43" s="23" t="s">
        <v>2</v>
      </c>
      <c r="U43" s="23" t="s">
        <v>2</v>
      </c>
      <c r="V43" s="23">
        <v>1.5283977831838031</v>
      </c>
      <c r="W43" s="23">
        <v>1.1263415892526638</v>
      </c>
      <c r="X43" s="23" t="s">
        <v>2</v>
      </c>
      <c r="Y43" s="23">
        <v>0.81765259592821604</v>
      </c>
      <c r="Z43" s="23">
        <v>1.293112941465909</v>
      </c>
      <c r="AA43" s="23">
        <v>1.597628517930944</v>
      </c>
      <c r="AB43" s="23">
        <v>0.89668956605636996</v>
      </c>
      <c r="AC43" s="23">
        <v>0.97742473240234418</v>
      </c>
      <c r="AD43" s="23">
        <v>1.7899839665977626</v>
      </c>
      <c r="AE43" s="23">
        <v>1.2187355772636288</v>
      </c>
      <c r="AF43" s="23">
        <v>0.74764709762023762</v>
      </c>
      <c r="AG43" s="23">
        <v>1.0051762902617623</v>
      </c>
      <c r="AH43" s="23" t="s">
        <v>2</v>
      </c>
      <c r="AI43" s="23" t="s">
        <v>2</v>
      </c>
      <c r="AJ43" s="23" t="s">
        <v>2</v>
      </c>
      <c r="AK43" s="23" t="s">
        <v>2</v>
      </c>
      <c r="AL43" s="23" t="s">
        <v>2</v>
      </c>
      <c r="AM43" s="23" t="s">
        <v>2</v>
      </c>
      <c r="AN43" s="23" t="s">
        <v>2</v>
      </c>
      <c r="AO43" s="23" t="s">
        <v>2</v>
      </c>
      <c r="AP43" s="23" t="s">
        <v>2</v>
      </c>
      <c r="AQ43" s="23" t="s">
        <v>2</v>
      </c>
      <c r="AR43" s="23" t="s">
        <v>2</v>
      </c>
      <c r="AS43" s="23">
        <v>0.83483367692021859</v>
      </c>
      <c r="AT43" s="23" t="s">
        <v>2</v>
      </c>
      <c r="AU43" s="23" t="s">
        <v>2</v>
      </c>
      <c r="AV43" s="23" t="s">
        <v>2</v>
      </c>
      <c r="AW43" s="23" t="s">
        <v>2</v>
      </c>
    </row>
    <row r="44" spans="1:49">
      <c r="A44" s="16" t="s">
        <v>45</v>
      </c>
      <c r="B44" s="23" t="s">
        <v>2</v>
      </c>
      <c r="C44" s="23" t="s">
        <v>2</v>
      </c>
      <c r="D44" s="23" t="s">
        <v>2</v>
      </c>
      <c r="E44" s="23" t="s">
        <v>2</v>
      </c>
      <c r="F44" s="23" t="s">
        <v>2</v>
      </c>
      <c r="G44" s="23" t="s">
        <v>2</v>
      </c>
      <c r="H44" s="23">
        <v>0.32192809488736307</v>
      </c>
      <c r="I44" s="23" t="s">
        <v>2</v>
      </c>
      <c r="J44" s="23" t="s">
        <v>2</v>
      </c>
      <c r="K44" s="23" t="s">
        <v>2</v>
      </c>
      <c r="L44" s="23" t="s">
        <v>2</v>
      </c>
      <c r="M44" s="23" t="s">
        <v>2</v>
      </c>
      <c r="N44" s="23">
        <v>0.30476579854298158</v>
      </c>
      <c r="O44" s="23" t="s">
        <v>2</v>
      </c>
      <c r="P44" s="23">
        <v>0.66666666666666818</v>
      </c>
      <c r="Q44" s="23">
        <v>0.40622802715002504</v>
      </c>
      <c r="R44" s="23" t="s">
        <v>2</v>
      </c>
      <c r="S44" s="23" t="s">
        <v>2</v>
      </c>
      <c r="T44" s="23" t="s">
        <v>2</v>
      </c>
      <c r="U44" s="23" t="s">
        <v>2</v>
      </c>
      <c r="V44" s="23" t="s">
        <v>2</v>
      </c>
      <c r="W44" s="23" t="s">
        <v>2</v>
      </c>
      <c r="X44" s="23" t="s">
        <v>2</v>
      </c>
      <c r="Y44" s="23" t="s">
        <v>2</v>
      </c>
      <c r="Z44" s="23" t="s">
        <v>2</v>
      </c>
      <c r="AA44" s="23" t="s">
        <v>2</v>
      </c>
      <c r="AB44" s="23" t="s">
        <v>2</v>
      </c>
      <c r="AC44" s="23" t="s">
        <v>2</v>
      </c>
      <c r="AD44" s="23" t="s">
        <v>2</v>
      </c>
      <c r="AE44" s="23" t="s">
        <v>2</v>
      </c>
      <c r="AF44" s="23" t="s">
        <v>2</v>
      </c>
      <c r="AG44" s="23" t="s">
        <v>2</v>
      </c>
      <c r="AH44" s="23" t="s">
        <v>2</v>
      </c>
      <c r="AI44" s="23" t="s">
        <v>2</v>
      </c>
      <c r="AJ44" s="23" t="s">
        <v>2</v>
      </c>
      <c r="AK44" s="23" t="s">
        <v>2</v>
      </c>
      <c r="AL44" s="23" t="s">
        <v>2</v>
      </c>
      <c r="AM44" s="23" t="s">
        <v>2</v>
      </c>
      <c r="AN44" s="23" t="s">
        <v>2</v>
      </c>
      <c r="AO44" s="23" t="s">
        <v>2</v>
      </c>
      <c r="AP44" s="23" t="s">
        <v>2</v>
      </c>
      <c r="AQ44" s="23" t="s">
        <v>2</v>
      </c>
      <c r="AR44" s="23" t="s">
        <v>2</v>
      </c>
      <c r="AS44" s="23" t="s">
        <v>2</v>
      </c>
      <c r="AT44" s="23" t="s">
        <v>2</v>
      </c>
      <c r="AU44" s="23" t="s">
        <v>2</v>
      </c>
      <c r="AV44" s="23" t="s">
        <v>2</v>
      </c>
      <c r="AW44" s="23" t="s">
        <v>2</v>
      </c>
    </row>
    <row r="45" spans="1:49">
      <c r="A45" s="1" t="s">
        <v>46</v>
      </c>
      <c r="B45" s="23">
        <v>0.88813972750139414</v>
      </c>
      <c r="C45" s="23">
        <v>0.94423849112279268</v>
      </c>
      <c r="D45" s="23">
        <v>1.1130092418312101</v>
      </c>
      <c r="E45" s="23">
        <v>1.9856922929896081</v>
      </c>
      <c r="F45" s="23">
        <v>2</v>
      </c>
      <c r="G45" s="23">
        <v>0.95287608788599565</v>
      </c>
      <c r="H45" s="23">
        <v>1.5129415947320692</v>
      </c>
      <c r="I45" s="23" t="s">
        <v>2</v>
      </c>
      <c r="J45" s="23" t="s">
        <v>2</v>
      </c>
      <c r="K45" s="23" t="s">
        <v>2</v>
      </c>
      <c r="L45" s="23" t="s">
        <v>2</v>
      </c>
      <c r="M45" s="23" t="s">
        <v>2</v>
      </c>
      <c r="N45" s="23">
        <v>1.6032611415322044</v>
      </c>
      <c r="O45" s="23">
        <v>1.2125696368182575</v>
      </c>
      <c r="P45" s="23">
        <v>0</v>
      </c>
      <c r="Q45" s="23" t="s">
        <v>2</v>
      </c>
      <c r="R45" s="23">
        <v>1.4739163717652004</v>
      </c>
      <c r="S45" s="23">
        <v>0.118853491105916</v>
      </c>
      <c r="T45" s="23">
        <v>0.59071962884729301</v>
      </c>
      <c r="U45" s="23" t="s">
        <v>2</v>
      </c>
      <c r="V45" s="23">
        <v>1.7633235238454896</v>
      </c>
      <c r="W45" s="23">
        <v>1.1263415892526665</v>
      </c>
      <c r="X45" s="23" t="s">
        <v>2</v>
      </c>
      <c r="Y45" s="23">
        <v>0.17607883648173767</v>
      </c>
      <c r="Z45" s="23" t="s">
        <v>2</v>
      </c>
      <c r="AA45" s="23" t="s">
        <v>2</v>
      </c>
      <c r="AB45" s="23" t="s">
        <v>2</v>
      </c>
      <c r="AC45" s="23" t="s">
        <v>2</v>
      </c>
      <c r="AD45" s="23" t="s">
        <v>2</v>
      </c>
      <c r="AE45" s="23" t="s">
        <v>2</v>
      </c>
      <c r="AF45" s="23" t="s">
        <v>2</v>
      </c>
      <c r="AG45" s="23" t="s">
        <v>2</v>
      </c>
      <c r="AH45" s="23" t="s">
        <v>2</v>
      </c>
      <c r="AI45" s="23" t="s">
        <v>2</v>
      </c>
      <c r="AJ45" s="23" t="s">
        <v>2</v>
      </c>
      <c r="AK45" s="23">
        <v>1.3020384907884683</v>
      </c>
      <c r="AL45" s="23" t="s">
        <v>2</v>
      </c>
      <c r="AM45" s="23">
        <v>0</v>
      </c>
      <c r="AN45" s="23" t="s">
        <v>2</v>
      </c>
      <c r="AO45" s="23">
        <v>1.5874893084608208</v>
      </c>
      <c r="AP45" s="23" t="s">
        <v>2</v>
      </c>
      <c r="AQ45" s="23" t="s">
        <v>2</v>
      </c>
      <c r="AR45" s="23" t="s">
        <v>2</v>
      </c>
      <c r="AS45" s="23" t="s">
        <v>2</v>
      </c>
      <c r="AT45" s="23" t="s">
        <v>2</v>
      </c>
      <c r="AU45" s="23" t="s">
        <v>2</v>
      </c>
      <c r="AV45" s="23" t="s">
        <v>2</v>
      </c>
      <c r="AW45" s="23" t="s">
        <v>2</v>
      </c>
    </row>
    <row r="46" spans="1:49">
      <c r="A46" s="5" t="s">
        <v>47</v>
      </c>
      <c r="B46" s="16">
        <v>0.65805039709648794</v>
      </c>
      <c r="C46" s="16">
        <v>1.9038796245308487</v>
      </c>
      <c r="D46" s="16" t="s">
        <v>2</v>
      </c>
      <c r="E46" s="16" t="s">
        <v>2</v>
      </c>
      <c r="F46" s="16" t="s">
        <v>2</v>
      </c>
      <c r="G46" s="16" t="s">
        <v>2</v>
      </c>
      <c r="H46" s="16">
        <v>1.5129415947320692</v>
      </c>
      <c r="I46" s="16" t="s">
        <v>2</v>
      </c>
      <c r="J46" s="16" t="s">
        <v>2</v>
      </c>
      <c r="K46" s="16" t="s">
        <v>2</v>
      </c>
      <c r="L46" s="16" t="s">
        <v>2</v>
      </c>
      <c r="M46" s="16" t="s">
        <v>2</v>
      </c>
      <c r="N46" s="16">
        <v>1.1983694292338996</v>
      </c>
      <c r="O46" s="16">
        <v>1.8064405127132419</v>
      </c>
      <c r="P46" s="16">
        <v>0</v>
      </c>
      <c r="Q46" s="16" t="s">
        <v>2</v>
      </c>
      <c r="R46" s="16">
        <v>1.2062324761415268</v>
      </c>
      <c r="S46" s="16">
        <v>0</v>
      </c>
      <c r="T46" s="16">
        <v>0.9367716953466223</v>
      </c>
      <c r="U46" s="16" t="s">
        <v>2</v>
      </c>
      <c r="V46" s="16" t="s">
        <v>2</v>
      </c>
      <c r="W46" s="16" t="s">
        <v>2</v>
      </c>
      <c r="X46" s="16" t="s">
        <v>2</v>
      </c>
      <c r="Y46" s="16" t="s">
        <v>2</v>
      </c>
      <c r="Z46" s="16" t="s">
        <v>2</v>
      </c>
      <c r="AA46" s="16" t="s">
        <v>2</v>
      </c>
      <c r="AB46" s="16" t="s">
        <v>2</v>
      </c>
      <c r="AC46" s="16" t="s">
        <v>2</v>
      </c>
      <c r="AD46" s="16" t="s">
        <v>2</v>
      </c>
      <c r="AE46" s="16" t="s">
        <v>2</v>
      </c>
      <c r="AF46" s="16" t="s">
        <v>2</v>
      </c>
      <c r="AG46" s="16" t="s">
        <v>2</v>
      </c>
      <c r="AH46" s="16" t="s">
        <v>2</v>
      </c>
      <c r="AI46" s="16" t="s">
        <v>2</v>
      </c>
      <c r="AJ46" s="16" t="s">
        <v>2</v>
      </c>
      <c r="AK46" s="16" t="s">
        <v>2</v>
      </c>
      <c r="AL46" s="16" t="s">
        <v>2</v>
      </c>
      <c r="AM46" s="16" t="s">
        <v>2</v>
      </c>
      <c r="AN46" s="16" t="s">
        <v>2</v>
      </c>
      <c r="AO46" s="16" t="s">
        <v>2</v>
      </c>
      <c r="AP46" s="16" t="s">
        <v>2</v>
      </c>
      <c r="AQ46" s="16" t="s">
        <v>2</v>
      </c>
      <c r="AR46" s="16" t="s">
        <v>2</v>
      </c>
      <c r="AS46" s="16" t="s">
        <v>2</v>
      </c>
      <c r="AT46" s="16" t="s">
        <v>2</v>
      </c>
      <c r="AU46" s="16" t="s">
        <v>2</v>
      </c>
      <c r="AV46" s="16" t="s">
        <v>2</v>
      </c>
      <c r="AW46" s="16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95"/>
  <sheetViews>
    <sheetView topLeftCell="B61" workbookViewId="0">
      <selection activeCell="N94" sqref="N94"/>
    </sheetView>
  </sheetViews>
  <sheetFormatPr defaultRowHeight="15"/>
  <cols>
    <col min="1" max="1" width="23.28515625" customWidth="1"/>
    <col min="14" max="14" width="58.7109375" bestFit="1" customWidth="1"/>
  </cols>
  <sheetData>
    <row r="1" spans="1:17">
      <c r="A1" s="21" t="s">
        <v>217</v>
      </c>
    </row>
    <row r="2" spans="1:17">
      <c r="A2" t="s">
        <v>218</v>
      </c>
      <c r="B2" t="s">
        <v>219</v>
      </c>
      <c r="J2" t="s">
        <v>220</v>
      </c>
      <c r="K2" t="s">
        <v>218</v>
      </c>
      <c r="L2" t="s">
        <v>221</v>
      </c>
      <c r="M2" s="22" t="s">
        <v>214</v>
      </c>
      <c r="N2" s="22" t="s">
        <v>219</v>
      </c>
      <c r="O2" t="s">
        <v>215</v>
      </c>
      <c r="Q2" t="str">
        <f t="shared" ref="Q2:Q46" si="0">CONCATENATE(J2,K2,L2,M2,N2,O2)</f>
        <v>&lt;sequence&gt;    &lt;taxon ideref="Eutropis_multifasciata"/&gt;01234000010100001?140010124301021010010112100001000&lt;/sequence&gt;</v>
      </c>
    </row>
    <row r="3" spans="1:17">
      <c r="A3" t="s">
        <v>222</v>
      </c>
      <c r="B3" t="s">
        <v>223</v>
      </c>
      <c r="J3" t="s">
        <v>220</v>
      </c>
      <c r="K3" t="s">
        <v>222</v>
      </c>
      <c r="L3" t="s">
        <v>221</v>
      </c>
      <c r="M3" s="22" t="s">
        <v>214</v>
      </c>
      <c r="N3" s="22" t="s">
        <v>223</v>
      </c>
      <c r="O3" t="s">
        <v>215</v>
      </c>
      <c r="Q3" t="str">
        <f t="shared" si="0"/>
        <v>&lt;sequence&gt;    &lt;taxon ideref="Tribolonotus_novaguineae"/&gt;01234000010101011?14000022441102111001101011200111?&lt;/sequence&gt;</v>
      </c>
    </row>
    <row r="4" spans="1:17">
      <c r="A4" t="s">
        <v>224</v>
      </c>
      <c r="B4" t="s">
        <v>225</v>
      </c>
      <c r="J4" t="s">
        <v>220</v>
      </c>
      <c r="K4" t="s">
        <v>224</v>
      </c>
      <c r="L4" t="s">
        <v>221</v>
      </c>
      <c r="M4" s="22" t="s">
        <v>214</v>
      </c>
      <c r="N4" s="22" t="s">
        <v>225</v>
      </c>
      <c r="O4" t="s">
        <v>215</v>
      </c>
      <c r="Q4" t="str">
        <f t="shared" si="0"/>
        <v>&lt;sequence&gt;    &lt;taxon ideref="Corucia_zebrata"/&gt;01234010021101101?030000223100021101001110102011011&lt;/sequence&gt;</v>
      </c>
    </row>
    <row r="5" spans="1:17">
      <c r="A5" t="s">
        <v>226</v>
      </c>
      <c r="B5" t="s">
        <v>227</v>
      </c>
      <c r="J5" t="s">
        <v>220</v>
      </c>
      <c r="K5" t="s">
        <v>226</v>
      </c>
      <c r="L5" t="s">
        <v>221</v>
      </c>
      <c r="M5" s="22" t="s">
        <v>214</v>
      </c>
      <c r="N5" s="22" t="s">
        <v>227</v>
      </c>
      <c r="O5" t="s">
        <v>215</v>
      </c>
      <c r="Q5" t="str">
        <f t="shared" si="0"/>
        <v>&lt;sequence&gt;    &lt;taxon ideref="Bellatorias_frerei"/&gt;012340000101?001011200?0222300??111001011001020110?&lt;/sequence&gt;</v>
      </c>
    </row>
    <row r="6" spans="1:17">
      <c r="A6" t="s">
        <v>228</v>
      </c>
      <c r="B6" t="s">
        <v>229</v>
      </c>
      <c r="J6" t="s">
        <v>220</v>
      </c>
      <c r="K6" t="s">
        <v>228</v>
      </c>
      <c r="L6" t="s">
        <v>221</v>
      </c>
      <c r="M6" s="22" t="s">
        <v>214</v>
      </c>
      <c r="N6" s="22" t="s">
        <v>229</v>
      </c>
      <c r="O6" t="s">
        <v>215</v>
      </c>
      <c r="Q6" t="str">
        <f t="shared" si="0"/>
        <v>&lt;sequence&gt;    &lt;taxon ideref="Bellatorias_major"/&gt;01234010011100011?120000222100021100010110010101011&lt;/sequence&gt;</v>
      </c>
    </row>
    <row r="7" spans="1:17">
      <c r="A7" t="s">
        <v>230</v>
      </c>
      <c r="B7" t="s">
        <v>231</v>
      </c>
      <c r="J7" t="s">
        <v>220</v>
      </c>
      <c r="K7" t="s">
        <v>230</v>
      </c>
      <c r="L7" t="s">
        <v>221</v>
      </c>
      <c r="M7" s="22" t="s">
        <v>214</v>
      </c>
      <c r="N7" s="22" t="s">
        <v>231</v>
      </c>
      <c r="O7" t="s">
        <v>215</v>
      </c>
      <c r="Q7" t="str">
        <f t="shared" si="0"/>
        <v>&lt;sequence&gt;    &lt;taxon ideref="Cyclodomrophus_branchialis"/&gt;0123400021010021111111102113011?00101101100100?1011&lt;/sequence&gt;</v>
      </c>
    </row>
    <row r="8" spans="1:17">
      <c r="A8" t="s">
        <v>232</v>
      </c>
      <c r="B8" t="s">
        <v>233</v>
      </c>
      <c r="J8" t="s">
        <v>220</v>
      </c>
      <c r="K8" t="s">
        <v>232</v>
      </c>
      <c r="L8" t="s">
        <v>221</v>
      </c>
      <c r="M8" s="22" t="s">
        <v>214</v>
      </c>
      <c r="N8" s="22" t="s">
        <v>233</v>
      </c>
      <c r="O8" t="s">
        <v>215</v>
      </c>
      <c r="Q8" t="str">
        <f t="shared" si="0"/>
        <v>&lt;sequence&gt;    &lt;taxon ideref="Cyclodomorphus_casuarinae"/&gt;01234001011110211?1000102203111?1010010110010011010&lt;/sequence&gt;</v>
      </c>
    </row>
    <row r="9" spans="1:17">
      <c r="A9" t="s">
        <v>234</v>
      </c>
      <c r="B9" t="s">
        <v>235</v>
      </c>
      <c r="J9" t="s">
        <v>220</v>
      </c>
      <c r="K9" t="s">
        <v>234</v>
      </c>
      <c r="L9" t="s">
        <v>221</v>
      </c>
      <c r="M9" s="22" t="s">
        <v>214</v>
      </c>
      <c r="N9" s="22" t="s">
        <v>235</v>
      </c>
      <c r="O9" t="s">
        <v>215</v>
      </c>
      <c r="Q9" t="str">
        <f t="shared" si="0"/>
        <v>&lt;sequence&gt;    &lt;taxon ideref="Cyclodomorphus_gerrardii"/&gt;01234011210100210?101011110101021100110112010001111&lt;/sequence&gt;</v>
      </c>
    </row>
    <row r="10" spans="1:17">
      <c r="A10" t="s">
        <v>236</v>
      </c>
      <c r="B10" t="s">
        <v>237</v>
      </c>
      <c r="J10" t="s">
        <v>220</v>
      </c>
      <c r="K10" t="s">
        <v>236</v>
      </c>
      <c r="L10" t="s">
        <v>221</v>
      </c>
      <c r="M10" s="22" t="s">
        <v>214</v>
      </c>
      <c r="N10" s="22" t="s">
        <v>237</v>
      </c>
      <c r="O10" t="s">
        <v>215</v>
      </c>
      <c r="Q10" t="str">
        <f t="shared" si="0"/>
        <v>&lt;sequence&gt;    &lt;taxon ideref="Cyclodomorphus_maximus"/&gt;012340002101012101101010210301??0010010112010011110&lt;/sequence&gt;</v>
      </c>
    </row>
    <row r="11" spans="1:17">
      <c r="A11" t="s">
        <v>238</v>
      </c>
      <c r="B11" t="s">
        <v>239</v>
      </c>
      <c r="J11" t="s">
        <v>220</v>
      </c>
      <c r="K11" t="s">
        <v>238</v>
      </c>
      <c r="L11" t="s">
        <v>221</v>
      </c>
      <c r="M11" s="22" t="s">
        <v>214</v>
      </c>
      <c r="N11" s="22" t="s">
        <v>239</v>
      </c>
      <c r="O11" t="s">
        <v>215</v>
      </c>
      <c r="Q11" t="str">
        <f t="shared" si="0"/>
        <v>&lt;sequence&gt;    &lt;taxon ideref="Cyclodomorphus_melanops"/&gt;01234000210100110?1111102211001?0110010112010101111&lt;/sequence&gt;</v>
      </c>
    </row>
    <row r="12" spans="1:17">
      <c r="A12" t="s">
        <v>240</v>
      </c>
      <c r="B12" t="s">
        <v>241</v>
      </c>
      <c r="J12" t="s">
        <v>220</v>
      </c>
      <c r="K12" t="s">
        <v>240</v>
      </c>
      <c r="L12" t="s">
        <v>221</v>
      </c>
      <c r="M12" s="22" t="s">
        <v>214</v>
      </c>
      <c r="N12" s="22" t="s">
        <v>241</v>
      </c>
      <c r="O12" t="s">
        <v>215</v>
      </c>
      <c r="Q12" t="str">
        <f t="shared" si="0"/>
        <v>&lt;sequence&gt;    &lt;taxon ideref="Cyclodomorphus_melanops_siticulosus"/&gt;0123400001010021011100102103011?0011010112010011110&lt;/sequence&gt;</v>
      </c>
    </row>
    <row r="13" spans="1:17">
      <c r="A13" t="s">
        <v>242</v>
      </c>
      <c r="B13" t="s">
        <v>243</v>
      </c>
      <c r="J13" t="s">
        <v>220</v>
      </c>
      <c r="K13" t="s">
        <v>242</v>
      </c>
      <c r="L13" t="s">
        <v>221</v>
      </c>
      <c r="M13" s="22" t="s">
        <v>214</v>
      </c>
      <c r="N13" s="22" t="s">
        <v>243</v>
      </c>
      <c r="O13" t="s">
        <v>215</v>
      </c>
      <c r="Q13" t="str">
        <f t="shared" si="0"/>
        <v>&lt;sequence&gt;    &lt;taxon ideref="Cyclodomorphus_michaeli"/&gt;01234000010110210?1111102113011?0010010110010101010&lt;/sequence&gt;</v>
      </c>
    </row>
    <row r="14" spans="1:17">
      <c r="A14" t="s">
        <v>244</v>
      </c>
      <c r="B14" t="s">
        <v>245</v>
      </c>
      <c r="J14" t="s">
        <v>220</v>
      </c>
      <c r="K14" t="s">
        <v>244</v>
      </c>
      <c r="L14" t="s">
        <v>221</v>
      </c>
      <c r="M14" s="22" t="s">
        <v>214</v>
      </c>
      <c r="N14" s="22" t="s">
        <v>245</v>
      </c>
      <c r="O14" t="s">
        <v>215</v>
      </c>
      <c r="Q14" t="str">
        <f t="shared" si="0"/>
        <v>&lt;sequence&gt;    &lt;taxon ideref="Cyclodomorphus_venustus"/&gt;0123400001010021011111?02014011?0010010110010011110&lt;/sequence&gt;</v>
      </c>
    </row>
    <row r="15" spans="1:17">
      <c r="A15" t="s">
        <v>246</v>
      </c>
      <c r="B15" t="s">
        <v>247</v>
      </c>
      <c r="J15" t="s">
        <v>220</v>
      </c>
      <c r="K15" t="s">
        <v>246</v>
      </c>
      <c r="L15" t="s">
        <v>221</v>
      </c>
      <c r="M15" s="22" t="s">
        <v>214</v>
      </c>
      <c r="N15" s="22" t="s">
        <v>247</v>
      </c>
      <c r="O15" t="s">
        <v>215</v>
      </c>
      <c r="Q15" t="str">
        <f t="shared" si="0"/>
        <v>&lt;sequence&gt;    &lt;taxon ideref="Egernia_cunninghami"/&gt;012340100101001?0?120010222100021100010110110001101&lt;/sequence&gt;</v>
      </c>
    </row>
    <row r="16" spans="1:17">
      <c r="A16" t="s">
        <v>248</v>
      </c>
      <c r="B16" t="s">
        <v>249</v>
      </c>
      <c r="J16" t="s">
        <v>220</v>
      </c>
      <c r="K16" t="s">
        <v>248</v>
      </c>
      <c r="L16" t="s">
        <v>221</v>
      </c>
      <c r="M16" s="22" t="s">
        <v>214</v>
      </c>
      <c r="N16" s="22" t="s">
        <v>249</v>
      </c>
      <c r="O16" t="s">
        <v>215</v>
      </c>
      <c r="Q16" t="str">
        <f t="shared" si="0"/>
        <v>&lt;sequence&gt;    &lt;taxon ideref="Egernia_depressa"/&gt;0123400001010100011200102223001?111001011001000010?&lt;/sequence&gt;</v>
      </c>
    </row>
    <row r="17" spans="1:17">
      <c r="A17" t="s">
        <v>250</v>
      </c>
      <c r="B17" t="s">
        <v>251</v>
      </c>
      <c r="J17" t="s">
        <v>220</v>
      </c>
      <c r="K17" t="s">
        <v>250</v>
      </c>
      <c r="L17" t="s">
        <v>221</v>
      </c>
      <c r="M17" s="22" t="s">
        <v>214</v>
      </c>
      <c r="N17" s="22" t="s">
        <v>251</v>
      </c>
      <c r="O17" t="s">
        <v>215</v>
      </c>
      <c r="Q17" t="str">
        <f t="shared" si="0"/>
        <v>&lt;sequence&gt;    &lt;taxon ideref="Egernia_douglasi"/&gt;0123400001010000021200102223001?101001011001001000?&lt;/sequence&gt;</v>
      </c>
    </row>
    <row r="18" spans="1:17">
      <c r="A18" t="s">
        <v>252</v>
      </c>
      <c r="B18" t="s">
        <v>253</v>
      </c>
      <c r="J18" t="s">
        <v>220</v>
      </c>
      <c r="K18" t="s">
        <v>252</v>
      </c>
      <c r="L18" t="s">
        <v>221</v>
      </c>
      <c r="M18" s="22" t="s">
        <v>214</v>
      </c>
      <c r="N18" s="22" t="s">
        <v>253</v>
      </c>
      <c r="O18" t="s">
        <v>215</v>
      </c>
      <c r="Q18" t="str">
        <f t="shared" si="0"/>
        <v>&lt;sequence&gt;    &lt;taxon ideref="Egernia_epsisolus"/&gt;0123400001010011011?00?02241001?1010010112010000001&lt;/sequence&gt;</v>
      </c>
    </row>
    <row r="19" spans="1:17">
      <c r="A19" t="s">
        <v>254</v>
      </c>
      <c r="B19" t="s">
        <v>255</v>
      </c>
      <c r="J19" t="s">
        <v>220</v>
      </c>
      <c r="K19" t="s">
        <v>254</v>
      </c>
      <c r="L19" t="s">
        <v>221</v>
      </c>
      <c r="M19" s="22" t="s">
        <v>214</v>
      </c>
      <c r="N19" s="22" t="s">
        <v>255</v>
      </c>
      <c r="O19" t="s">
        <v>215</v>
      </c>
      <c r="Q19" t="str">
        <f t="shared" si="0"/>
        <v>&lt;sequence&gt;    &lt;taxon ideref="Egernia_formosa"/&gt;01234000010100110?120010222310021111010110010101000&lt;/sequence&gt;</v>
      </c>
    </row>
    <row r="20" spans="1:17">
      <c r="A20" t="s">
        <v>256</v>
      </c>
      <c r="B20" s="22" t="s">
        <v>257</v>
      </c>
      <c r="J20" t="s">
        <v>220</v>
      </c>
      <c r="K20" t="s">
        <v>256</v>
      </c>
      <c r="L20" t="s">
        <v>221</v>
      </c>
      <c r="M20" s="22" t="s">
        <v>214</v>
      </c>
      <c r="N20" s="22" t="s">
        <v>257</v>
      </c>
      <c r="O20" t="s">
        <v>215</v>
      </c>
      <c r="Q20" t="str">
        <f t="shared" si="0"/>
        <v>&lt;sequence&gt;    &lt;taxon ideref="Egernia_hosmeri"/&gt;012340102101001101020?00222100021110?1011001??01100&lt;/sequence&gt;</v>
      </c>
    </row>
    <row r="21" spans="1:17">
      <c r="A21" t="s">
        <v>258</v>
      </c>
      <c r="B21" s="22" t="s">
        <v>259</v>
      </c>
      <c r="J21" t="s">
        <v>220</v>
      </c>
      <c r="K21" t="s">
        <v>258</v>
      </c>
      <c r="L21" t="s">
        <v>221</v>
      </c>
      <c r="M21" s="22" t="s">
        <v>214</v>
      </c>
      <c r="N21" s="22" t="s">
        <v>259</v>
      </c>
      <c r="O21" t="s">
        <v>215</v>
      </c>
      <c r="Q21" t="str">
        <f t="shared" si="0"/>
        <v>&lt;sequence&gt;    &lt;taxon ideref="Egernia_kingii"/&gt;012340000101001101120010222101021110010110010011110&lt;/sequence&gt;</v>
      </c>
    </row>
    <row r="22" spans="1:17">
      <c r="A22" t="s">
        <v>260</v>
      </c>
      <c r="B22" s="22" t="s">
        <v>261</v>
      </c>
      <c r="J22" t="s">
        <v>220</v>
      </c>
      <c r="K22" t="s">
        <v>260</v>
      </c>
      <c r="L22" t="s">
        <v>221</v>
      </c>
      <c r="M22" s="22" t="s">
        <v>214</v>
      </c>
      <c r="N22" s="22" t="s">
        <v>261</v>
      </c>
      <c r="O22" t="s">
        <v>215</v>
      </c>
      <c r="Q22" t="str">
        <f t="shared" si="0"/>
        <v>&lt;sequence&gt;    &lt;taxon ideref="Egernia_napoleonis"/&gt;01234000110101100?120010222200021010000110010110010&lt;/sequence&gt;</v>
      </c>
    </row>
    <row r="23" spans="1:17">
      <c r="A23" t="s">
        <v>262</v>
      </c>
      <c r="B23" s="22" t="s">
        <v>263</v>
      </c>
      <c r="J23" t="s">
        <v>220</v>
      </c>
      <c r="K23" t="s">
        <v>262</v>
      </c>
      <c r="L23" t="s">
        <v>221</v>
      </c>
      <c r="M23" s="22" t="s">
        <v>214</v>
      </c>
      <c r="N23" s="22" t="s">
        <v>263</v>
      </c>
      <c r="O23" t="s">
        <v>215</v>
      </c>
      <c r="Q23" t="str">
        <f t="shared" si="0"/>
        <v>&lt;sequence&gt;    &lt;taxon ideref="Egernia_pilbarensis"/&gt;012340000101000000120011222300021100010113010011100&lt;/sequence&gt;</v>
      </c>
    </row>
    <row r="24" spans="1:17">
      <c r="A24" t="s">
        <v>264</v>
      </c>
      <c r="B24" s="22" t="s">
        <v>265</v>
      </c>
      <c r="J24" t="s">
        <v>220</v>
      </c>
      <c r="K24" t="s">
        <v>264</v>
      </c>
      <c r="L24" t="s">
        <v>221</v>
      </c>
      <c r="M24" s="22" t="s">
        <v>214</v>
      </c>
      <c r="N24" s="22" t="s">
        <v>265</v>
      </c>
      <c r="O24" t="s">
        <v>215</v>
      </c>
      <c r="Q24" t="str">
        <f t="shared" si="0"/>
        <v>&lt;sequence&gt;    &lt;taxon ideref="Egernia_richardi"/&gt;01234000010100000012001122230102101000011001011100?&lt;/sequence&gt;</v>
      </c>
    </row>
    <row r="25" spans="1:17">
      <c r="A25" t="s">
        <v>266</v>
      </c>
      <c r="B25" s="22" t="s">
        <v>267</v>
      </c>
      <c r="J25" t="s">
        <v>220</v>
      </c>
      <c r="K25" t="s">
        <v>266</v>
      </c>
      <c r="L25" t="s">
        <v>221</v>
      </c>
      <c r="M25" s="22" t="s">
        <v>214</v>
      </c>
      <c r="N25" s="22" t="s">
        <v>267</v>
      </c>
      <c r="O25" t="s">
        <v>215</v>
      </c>
      <c r="Q25" t="str">
        <f t="shared" si="0"/>
        <v>&lt;sequence&gt;    &lt;taxon ideref="Egernia_saxatilis"/&gt;01234000110100100?120010222200021110010110010000110&lt;/sequence&gt;</v>
      </c>
    </row>
    <row r="26" spans="1:17">
      <c r="A26" t="s">
        <v>268</v>
      </c>
      <c r="B26" s="22" t="s">
        <v>269</v>
      </c>
      <c r="J26" t="s">
        <v>220</v>
      </c>
      <c r="K26" t="s">
        <v>268</v>
      </c>
      <c r="L26" t="s">
        <v>221</v>
      </c>
      <c r="M26" s="22" t="s">
        <v>214</v>
      </c>
      <c r="N26" s="22" t="s">
        <v>269</v>
      </c>
      <c r="O26" t="s">
        <v>215</v>
      </c>
      <c r="Q26" t="str">
        <f t="shared" si="0"/>
        <v>&lt;sequence&gt;    &lt;taxon ideref="Egernia_stokesii"/&gt;012340000101000001120011222100021100010110010101101&lt;/sequence&gt;</v>
      </c>
    </row>
    <row r="27" spans="1:17">
      <c r="A27" t="s">
        <v>270</v>
      </c>
      <c r="B27" s="22" t="s">
        <v>271</v>
      </c>
      <c r="J27" t="s">
        <v>220</v>
      </c>
      <c r="K27" t="s">
        <v>270</v>
      </c>
      <c r="L27" t="s">
        <v>221</v>
      </c>
      <c r="M27" s="22" t="s">
        <v>214</v>
      </c>
      <c r="N27" s="22" t="s">
        <v>271</v>
      </c>
      <c r="O27" t="s">
        <v>215</v>
      </c>
      <c r="Q27" t="str">
        <f t="shared" si="0"/>
        <v>&lt;sequence&gt;    &lt;taxon ideref="Egernia_striolata"/&gt;01234011?10100110?1200?022210002111001011001000111?&lt;/sequence&gt;</v>
      </c>
    </row>
    <row r="28" spans="1:17">
      <c r="A28" t="s">
        <v>272</v>
      </c>
      <c r="B28" s="22" t="s">
        <v>273</v>
      </c>
      <c r="J28" t="s">
        <v>220</v>
      </c>
      <c r="K28" t="s">
        <v>272</v>
      </c>
      <c r="L28" t="s">
        <v>221</v>
      </c>
      <c r="M28" s="22" t="s">
        <v>214</v>
      </c>
      <c r="N28" s="22" t="s">
        <v>273</v>
      </c>
      <c r="O28" t="s">
        <v>215</v>
      </c>
      <c r="Q28" t="str">
        <f t="shared" si="0"/>
        <v>&lt;sequence&gt;    &lt;taxon ideref="Liopholis_inornata"/&gt;0123400001010001011400102241001?1110010110010010101&lt;/sequence&gt;</v>
      </c>
    </row>
    <row r="29" spans="1:17">
      <c r="A29" t="s">
        <v>274</v>
      </c>
      <c r="B29" s="22" t="s">
        <v>275</v>
      </c>
      <c r="J29" t="s">
        <v>220</v>
      </c>
      <c r="K29" t="s">
        <v>274</v>
      </c>
      <c r="L29" t="s">
        <v>221</v>
      </c>
      <c r="M29" s="22" t="s">
        <v>214</v>
      </c>
      <c r="N29" s="22" t="s">
        <v>275</v>
      </c>
      <c r="O29" t="s">
        <v>215</v>
      </c>
      <c r="Q29" t="str">
        <f t="shared" si="0"/>
        <v>&lt;sequence&gt;    &lt;taxon ideref="Liopholis_kintorei"/&gt;012340010101000101140000124100021100000010010010000&lt;/sequence&gt;</v>
      </c>
    </row>
    <row r="30" spans="1:17">
      <c r="A30" t="s">
        <v>276</v>
      </c>
      <c r="B30" t="s">
        <v>277</v>
      </c>
      <c r="J30" t="s">
        <v>220</v>
      </c>
      <c r="K30" t="s">
        <v>276</v>
      </c>
      <c r="L30" t="s">
        <v>221</v>
      </c>
      <c r="M30" s="22" t="s">
        <v>214</v>
      </c>
      <c r="N30" s="22" t="s">
        <v>277</v>
      </c>
      <c r="O30" t="s">
        <v>215</v>
      </c>
      <c r="Q30" t="str">
        <f t="shared" si="0"/>
        <v>&lt;sequence&gt;    &lt;taxon ideref="Liopholis_multiscutata"/&gt;0123401001010001001400111243000211100001100100?0000&lt;/sequence&gt;</v>
      </c>
    </row>
    <row r="31" spans="1:17">
      <c r="A31" t="s">
        <v>278</v>
      </c>
      <c r="B31" t="s">
        <v>279</v>
      </c>
      <c r="J31" t="s">
        <v>220</v>
      </c>
      <c r="K31" t="s">
        <v>278</v>
      </c>
      <c r="L31" t="s">
        <v>221</v>
      </c>
      <c r="M31" s="22" t="s">
        <v>214</v>
      </c>
      <c r="N31" s="22" t="s">
        <v>279</v>
      </c>
      <c r="O31" t="s">
        <v>215</v>
      </c>
      <c r="Q31" t="str">
        <f t="shared" si="0"/>
        <v>&lt;sequence&gt;    &lt;taxon ideref="Liopholis_personata"/&gt;0123401001010001011200102241100211000101100101?1100&lt;/sequence&gt;</v>
      </c>
    </row>
    <row r="32" spans="1:17">
      <c r="A32" t="s">
        <v>280</v>
      </c>
      <c r="B32" t="s">
        <v>281</v>
      </c>
      <c r="J32" t="s">
        <v>220</v>
      </c>
      <c r="K32" t="s">
        <v>280</v>
      </c>
      <c r="L32" t="s">
        <v>221</v>
      </c>
      <c r="M32" s="22" t="s">
        <v>214</v>
      </c>
      <c r="N32" s="22" t="s">
        <v>281</v>
      </c>
      <c r="O32" t="s">
        <v>215</v>
      </c>
      <c r="Q32" t="str">
        <f t="shared" si="0"/>
        <v>&lt;sequence&gt;    &lt;taxon ideref="Liopholis_pulchra"/&gt;0123400001010001011400?022431002110000011001011110?&lt;/sequence&gt;</v>
      </c>
    </row>
    <row r="33" spans="1:17">
      <c r="A33" t="s">
        <v>282</v>
      </c>
      <c r="B33" t="s">
        <v>283</v>
      </c>
      <c r="J33" t="s">
        <v>220</v>
      </c>
      <c r="K33" t="s">
        <v>282</v>
      </c>
      <c r="L33" t="s">
        <v>221</v>
      </c>
      <c r="M33" s="22" t="s">
        <v>214</v>
      </c>
      <c r="N33" s="22" t="s">
        <v>283</v>
      </c>
      <c r="O33" t="s">
        <v>215</v>
      </c>
      <c r="Q33" t="str">
        <f t="shared" si="0"/>
        <v>&lt;sequence&gt;    &lt;taxon ideref="Liopholis_striata"/&gt;01234000010100000?1400002241101?1100010013010000101&lt;/sequence&gt;</v>
      </c>
    </row>
    <row r="34" spans="1:17">
      <c r="A34" t="s">
        <v>284</v>
      </c>
      <c r="B34" t="s">
        <v>285</v>
      </c>
      <c r="J34" t="s">
        <v>220</v>
      </c>
      <c r="K34" t="s">
        <v>284</v>
      </c>
      <c r="L34" t="s">
        <v>221</v>
      </c>
      <c r="M34" s="22" t="s">
        <v>214</v>
      </c>
      <c r="N34" s="22" t="s">
        <v>285</v>
      </c>
      <c r="O34" t="s">
        <v>215</v>
      </c>
      <c r="Q34" t="str">
        <f t="shared" si="0"/>
        <v>&lt;sequence&gt;    &lt;taxon ideref="Liopholis_whitii"/&gt;0123400001010000011400102241001?1100000110010000001&lt;/sequence&gt;</v>
      </c>
    </row>
    <row r="35" spans="1:17">
      <c r="A35" t="s">
        <v>286</v>
      </c>
      <c r="B35" t="s">
        <v>287</v>
      </c>
      <c r="J35" t="s">
        <v>220</v>
      </c>
      <c r="K35" t="s">
        <v>286</v>
      </c>
      <c r="L35" t="s">
        <v>221</v>
      </c>
      <c r="M35" s="22" t="s">
        <v>214</v>
      </c>
      <c r="N35" s="22" t="s">
        <v>287</v>
      </c>
      <c r="O35" t="s">
        <v>215</v>
      </c>
      <c r="Q35" t="str">
        <f t="shared" si="0"/>
        <v>&lt;sequence&gt;    &lt;taxon ideref="Lissolepis_coventryi"/&gt;01234000010100010?140010224101031110010110010111110&lt;/sequence&gt;</v>
      </c>
    </row>
    <row r="36" spans="1:17">
      <c r="A36" t="s">
        <v>288</v>
      </c>
      <c r="B36" t="s">
        <v>289</v>
      </c>
      <c r="J36" t="s">
        <v>220</v>
      </c>
      <c r="K36" t="s">
        <v>288</v>
      </c>
      <c r="L36" t="s">
        <v>221</v>
      </c>
      <c r="M36" s="22" t="s">
        <v>214</v>
      </c>
      <c r="N36" s="22" t="s">
        <v>289</v>
      </c>
      <c r="O36" t="s">
        <v>215</v>
      </c>
      <c r="Q36" t="str">
        <f t="shared" si="0"/>
        <v>&lt;sequence&gt;    &lt;taxon ideref="Lissolepis_luctuosa"/&gt;01234000010100110?140?10124301021110000110010211100&lt;/sequence&gt;</v>
      </c>
    </row>
    <row r="37" spans="1:17">
      <c r="A37" t="s">
        <v>290</v>
      </c>
      <c r="B37" t="s">
        <v>291</v>
      </c>
      <c r="J37" t="s">
        <v>220</v>
      </c>
      <c r="K37" t="s">
        <v>290</v>
      </c>
      <c r="L37" t="s">
        <v>221</v>
      </c>
      <c r="M37" s="22" t="s">
        <v>214</v>
      </c>
      <c r="N37" s="22" t="s">
        <v>291</v>
      </c>
      <c r="O37" t="s">
        <v>215</v>
      </c>
      <c r="Q37" t="str">
        <f t="shared" si="0"/>
        <v>&lt;sequence&gt;    &lt;taxon ideref="Tiliqua_adelaidensis"/&gt;0123401011011021011110112111111?0110010112010101111&lt;/sequence&gt;</v>
      </c>
    </row>
    <row r="38" spans="1:17">
      <c r="A38" t="s">
        <v>292</v>
      </c>
      <c r="B38" t="s">
        <v>293</v>
      </c>
      <c r="J38" t="s">
        <v>220</v>
      </c>
      <c r="K38" t="s">
        <v>292</v>
      </c>
      <c r="L38" t="s">
        <v>221</v>
      </c>
      <c r="M38" s="22" t="s">
        <v>214</v>
      </c>
      <c r="N38" s="22" t="s">
        <v>293</v>
      </c>
      <c r="O38" t="s">
        <v>215</v>
      </c>
      <c r="Q38" t="str">
        <f t="shared" si="0"/>
        <v>&lt;sequence&gt;    &lt;taxon ideref="Tiliqua_gigas"/&gt;01234011010101210?1010112201011?1110110112010001111&lt;/sequence&gt;</v>
      </c>
    </row>
    <row r="39" spans="1:17">
      <c r="A39" t="s">
        <v>294</v>
      </c>
      <c r="B39" t="s">
        <v>295</v>
      </c>
      <c r="J39" t="s">
        <v>220</v>
      </c>
      <c r="K39" t="s">
        <v>294</v>
      </c>
      <c r="L39" t="s">
        <v>221</v>
      </c>
      <c r="M39" s="22" t="s">
        <v>214</v>
      </c>
      <c r="N39" s="22" t="s">
        <v>295</v>
      </c>
      <c r="O39" t="s">
        <v>215</v>
      </c>
      <c r="Q39" t="str">
        <f t="shared" si="0"/>
        <v>&lt;sequence&gt;    &lt;taxon ideref="Tiliqua_multifasciata"/&gt;01234011210100210?1100112111101?0100100112010001110&lt;/sequence&gt;</v>
      </c>
    </row>
    <row r="40" spans="1:17">
      <c r="A40" t="s">
        <v>296</v>
      </c>
      <c r="B40" t="s">
        <v>297</v>
      </c>
      <c r="J40" t="s">
        <v>220</v>
      </c>
      <c r="K40" t="s">
        <v>296</v>
      </c>
      <c r="L40" t="s">
        <v>221</v>
      </c>
      <c r="M40" s="22" t="s">
        <v>214</v>
      </c>
      <c r="N40" s="22" t="s">
        <v>297</v>
      </c>
      <c r="O40" t="s">
        <v>215</v>
      </c>
      <c r="Q40" t="str">
        <f t="shared" si="0"/>
        <v>&lt;sequence&gt;    &lt;taxon ideref="Tiliqua_nigrolutea"/&gt;0123401101010021021111012111101?1110010112010001011&lt;/sequence&gt;</v>
      </c>
    </row>
    <row r="41" spans="1:17">
      <c r="A41" t="s">
        <v>298</v>
      </c>
      <c r="B41" t="s">
        <v>299</v>
      </c>
      <c r="J41" t="s">
        <v>220</v>
      </c>
      <c r="K41" t="s">
        <v>298</v>
      </c>
      <c r="L41" t="s">
        <v>221</v>
      </c>
      <c r="M41" s="22" t="s">
        <v>214</v>
      </c>
      <c r="N41" s="22" t="s">
        <v>299</v>
      </c>
      <c r="O41" t="s">
        <v>215</v>
      </c>
      <c r="Q41" t="str">
        <f t="shared" si="0"/>
        <v>&lt;sequence&gt;    &lt;taxon ideref="Tiliqua_occipitalis"/&gt;0123401101010021011000111001111?0110110113010001111&lt;/sequence&gt;</v>
      </c>
    </row>
    <row r="42" spans="1:17">
      <c r="A42" t="s">
        <v>300</v>
      </c>
      <c r="B42" t="s">
        <v>301</v>
      </c>
      <c r="J42" t="s">
        <v>220</v>
      </c>
      <c r="K42" t="s">
        <v>300</v>
      </c>
      <c r="L42" t="s">
        <v>221</v>
      </c>
      <c r="M42" s="22" t="s">
        <v>214</v>
      </c>
      <c r="N42" s="22" t="s">
        <v>301</v>
      </c>
      <c r="O42" t="s">
        <v>215</v>
      </c>
      <c r="Q42" t="str">
        <f t="shared" si="0"/>
        <v>&lt;sequence&gt;    &lt;taxon ideref="Tiliqua_rugosa"/&gt;01234111210100210?0100111113111?1111001110010101010&lt;/sequence&gt;</v>
      </c>
    </row>
    <row r="43" spans="1:17">
      <c r="A43" t="s">
        <v>302</v>
      </c>
      <c r="B43" t="s">
        <v>303</v>
      </c>
      <c r="J43" t="s">
        <v>220</v>
      </c>
      <c r="K43" t="s">
        <v>302</v>
      </c>
      <c r="L43" t="s">
        <v>221</v>
      </c>
      <c r="M43" s="22" t="s">
        <v>214</v>
      </c>
      <c r="N43" s="22" t="s">
        <v>303</v>
      </c>
      <c r="O43" t="s">
        <v>215</v>
      </c>
      <c r="Q43" t="str">
        <f t="shared" si="0"/>
        <v>&lt;sequence&gt;    &lt;taxon ideref="Tiliqua_scincoides"/&gt;01234001010000210?1000101101011?1110010110010101011&lt;/sequence&gt;</v>
      </c>
    </row>
    <row r="44" spans="1:17">
      <c r="A44" t="s">
        <v>304</v>
      </c>
      <c r="B44" t="s">
        <v>305</v>
      </c>
      <c r="J44" t="s">
        <v>220</v>
      </c>
      <c r="K44" t="s">
        <v>304</v>
      </c>
      <c r="L44" t="s">
        <v>221</v>
      </c>
      <c r="M44" s="22" t="s">
        <v>214</v>
      </c>
      <c r="N44" s="22" t="s">
        <v>305</v>
      </c>
      <c r="O44" t="s">
        <v>215</v>
      </c>
      <c r="Q44" t="str">
        <f t="shared" si="0"/>
        <v>&lt;sequence&gt;    &lt;taxon ideref="Egernia_gillespieae"/&gt;01234???0101?011011{02}00???2??????????0??????1???????&lt;/sequence&gt;</v>
      </c>
    </row>
    <row r="45" spans="1:17">
      <c r="A45" t="s">
        <v>306</v>
      </c>
      <c r="B45" t="s">
        <v>307</v>
      </c>
      <c r="J45" t="s">
        <v>220</v>
      </c>
      <c r="K45" t="s">
        <v>306</v>
      </c>
      <c r="L45" t="s">
        <v>221</v>
      </c>
      <c r="M45" s="22" t="s">
        <v>214</v>
      </c>
      <c r="N45" s="22" t="s">
        <v>307</v>
      </c>
      <c r="O45" t="s">
        <v>215</v>
      </c>
      <c r="Q45" t="str">
        <f t="shared" si="0"/>
        <v>&lt;sequence&gt;    &lt;taxon ideref="Tiliqua_pusilla"/&gt;01234??1110????????010?????????????????????????????&lt;/sequence&gt;</v>
      </c>
    </row>
    <row r="46" spans="1:17">
      <c r="A46" s="1" t="s">
        <v>308</v>
      </c>
      <c r="B46" t="s">
        <v>309</v>
      </c>
      <c r="J46" t="s">
        <v>220</v>
      </c>
      <c r="K46" s="1" t="s">
        <v>308</v>
      </c>
      <c r="L46" t="s">
        <v>221</v>
      </c>
      <c r="M46" s="22" t="s">
        <v>214</v>
      </c>
      <c r="N46" t="s">
        <v>309</v>
      </c>
      <c r="O46" t="s">
        <v>215</v>
      </c>
      <c r="Q46" t="str">
        <f t="shared" si="0"/>
        <v>&lt;sequence&gt;    &lt;taxon ideref="Lissolepis_mikebulli"/&gt;01234000110??????0?400???24????????????????101?????&lt;/sequence&gt;</v>
      </c>
    </row>
    <row r="47" spans="1:17">
      <c r="A47" s="5" t="s">
        <v>310</v>
      </c>
      <c r="B47" t="s">
        <v>311</v>
      </c>
      <c r="J47" t="s">
        <v>220</v>
      </c>
      <c r="K47" s="5" t="s">
        <v>310</v>
      </c>
      <c r="L47" t="s">
        <v>221</v>
      </c>
      <c r="M47" s="22" t="s">
        <v>214</v>
      </c>
      <c r="N47" s="22" t="s">
        <v>311</v>
      </c>
      <c r="O47" t="s">
        <v>215</v>
      </c>
      <c r="Q47" t="str">
        <f>CONCATENATE(J47,K47,L47,M47,N47,O47)</f>
        <v>&lt;sequence&gt;    &lt;taxon ideref="Proegernia_palankarinnensis"/&gt;01234??0?10????????410?????????????????????????????&lt;/sequence&gt;</v>
      </c>
    </row>
    <row r="49" spans="1:17">
      <c r="A49" s="21" t="s">
        <v>312</v>
      </c>
    </row>
    <row r="50" spans="1:17">
      <c r="A50" s="22" t="s">
        <v>218</v>
      </c>
      <c r="B50" s="22" t="s">
        <v>313</v>
      </c>
      <c r="J50" t="s">
        <v>220</v>
      </c>
      <c r="K50" t="s">
        <v>218</v>
      </c>
      <c r="L50" t="s">
        <v>221</v>
      </c>
      <c r="M50" s="22" t="s">
        <v>214</v>
      </c>
      <c r="N50" s="22" t="s">
        <v>313</v>
      </c>
      <c r="O50" t="s">
        <v>215</v>
      </c>
      <c r="Q50" t="s">
        <v>314</v>
      </c>
    </row>
    <row r="51" spans="1:17">
      <c r="A51" s="22" t="s">
        <v>222</v>
      </c>
      <c r="B51" s="22" t="s">
        <v>315</v>
      </c>
      <c r="J51" t="s">
        <v>220</v>
      </c>
      <c r="K51" t="s">
        <v>222</v>
      </c>
      <c r="L51" t="s">
        <v>221</v>
      </c>
      <c r="M51" s="22" t="s">
        <v>214</v>
      </c>
      <c r="N51" s="22" t="s">
        <v>315</v>
      </c>
      <c r="O51" t="s">
        <v>215</v>
      </c>
      <c r="Q51" t="s">
        <v>316</v>
      </c>
    </row>
    <row r="52" spans="1:17">
      <c r="A52" s="22" t="s">
        <v>224</v>
      </c>
      <c r="B52" s="22" t="s">
        <v>317</v>
      </c>
      <c r="J52" t="s">
        <v>220</v>
      </c>
      <c r="K52" t="s">
        <v>224</v>
      </c>
      <c r="L52" t="s">
        <v>221</v>
      </c>
      <c r="M52" s="22" t="s">
        <v>214</v>
      </c>
      <c r="N52" s="22" t="s">
        <v>317</v>
      </c>
      <c r="O52" t="s">
        <v>215</v>
      </c>
      <c r="Q52" t="s">
        <v>318</v>
      </c>
    </row>
    <row r="53" spans="1:17">
      <c r="A53" s="22" t="s">
        <v>226</v>
      </c>
      <c r="B53" s="22" t="s">
        <v>319</v>
      </c>
      <c r="J53" t="s">
        <v>220</v>
      </c>
      <c r="K53" t="s">
        <v>226</v>
      </c>
      <c r="L53" t="s">
        <v>221</v>
      </c>
      <c r="M53" s="22" t="s">
        <v>214</v>
      </c>
      <c r="N53" s="22" t="s">
        <v>319</v>
      </c>
      <c r="O53" t="s">
        <v>215</v>
      </c>
      <c r="Q53" t="s">
        <v>320</v>
      </c>
    </row>
    <row r="54" spans="1:17">
      <c r="A54" s="22" t="s">
        <v>228</v>
      </c>
      <c r="B54" s="22" t="s">
        <v>321</v>
      </c>
      <c r="J54" t="s">
        <v>220</v>
      </c>
      <c r="K54" t="s">
        <v>228</v>
      </c>
      <c r="L54" t="s">
        <v>221</v>
      </c>
      <c r="M54" s="22" t="s">
        <v>214</v>
      </c>
      <c r="N54" s="22" t="s">
        <v>321</v>
      </c>
      <c r="O54" t="s">
        <v>215</v>
      </c>
      <c r="Q54" t="s">
        <v>322</v>
      </c>
    </row>
    <row r="55" spans="1:17">
      <c r="A55" s="22" t="s">
        <v>230</v>
      </c>
      <c r="B55" s="22" t="s">
        <v>323</v>
      </c>
      <c r="J55" t="s">
        <v>220</v>
      </c>
      <c r="K55" t="s">
        <v>230</v>
      </c>
      <c r="L55" t="s">
        <v>221</v>
      </c>
      <c r="M55" s="22" t="s">
        <v>214</v>
      </c>
      <c r="N55" s="22" t="s">
        <v>323</v>
      </c>
      <c r="O55" t="s">
        <v>215</v>
      </c>
      <c r="Q55" t="s">
        <v>324</v>
      </c>
    </row>
    <row r="56" spans="1:17">
      <c r="A56" s="22" t="s">
        <v>232</v>
      </c>
      <c r="B56" s="22" t="s">
        <v>325</v>
      </c>
      <c r="J56" t="s">
        <v>220</v>
      </c>
      <c r="K56" t="s">
        <v>232</v>
      </c>
      <c r="L56" t="s">
        <v>221</v>
      </c>
      <c r="M56" s="22" t="s">
        <v>214</v>
      </c>
      <c r="N56" s="22" t="s">
        <v>325</v>
      </c>
      <c r="O56" t="s">
        <v>215</v>
      </c>
      <c r="Q56" t="s">
        <v>326</v>
      </c>
    </row>
    <row r="57" spans="1:17">
      <c r="A57" s="22" t="s">
        <v>234</v>
      </c>
      <c r="B57" s="22" t="s">
        <v>327</v>
      </c>
      <c r="J57" t="s">
        <v>220</v>
      </c>
      <c r="K57" t="s">
        <v>234</v>
      </c>
      <c r="L57" t="s">
        <v>221</v>
      </c>
      <c r="M57" s="22" t="s">
        <v>214</v>
      </c>
      <c r="N57" s="22" t="s">
        <v>327</v>
      </c>
      <c r="O57" t="s">
        <v>215</v>
      </c>
      <c r="Q57" t="s">
        <v>328</v>
      </c>
    </row>
    <row r="58" spans="1:17">
      <c r="A58" s="22" t="s">
        <v>236</v>
      </c>
      <c r="B58" s="22" t="s">
        <v>329</v>
      </c>
      <c r="J58" t="s">
        <v>220</v>
      </c>
      <c r="K58" t="s">
        <v>236</v>
      </c>
      <c r="L58" t="s">
        <v>221</v>
      </c>
      <c r="M58" s="22" t="s">
        <v>214</v>
      </c>
      <c r="N58" s="22" t="s">
        <v>329</v>
      </c>
      <c r="O58" t="s">
        <v>215</v>
      </c>
      <c r="Q58" t="s">
        <v>330</v>
      </c>
    </row>
    <row r="59" spans="1:17">
      <c r="A59" s="22" t="s">
        <v>238</v>
      </c>
      <c r="B59" s="22" t="s">
        <v>331</v>
      </c>
      <c r="J59" t="s">
        <v>220</v>
      </c>
      <c r="K59" t="s">
        <v>238</v>
      </c>
      <c r="L59" t="s">
        <v>221</v>
      </c>
      <c r="M59" s="22" t="s">
        <v>214</v>
      </c>
      <c r="N59" s="22" t="s">
        <v>331</v>
      </c>
      <c r="O59" t="s">
        <v>215</v>
      </c>
      <c r="Q59" t="s">
        <v>332</v>
      </c>
    </row>
    <row r="60" spans="1:17">
      <c r="A60" s="22" t="s">
        <v>240</v>
      </c>
      <c r="B60" s="22" t="s">
        <v>333</v>
      </c>
      <c r="J60" t="s">
        <v>220</v>
      </c>
      <c r="K60" t="s">
        <v>240</v>
      </c>
      <c r="L60" t="s">
        <v>221</v>
      </c>
      <c r="M60" s="22" t="s">
        <v>214</v>
      </c>
      <c r="N60" s="22" t="s">
        <v>333</v>
      </c>
      <c r="O60" t="s">
        <v>215</v>
      </c>
      <c r="Q60" t="s">
        <v>334</v>
      </c>
    </row>
    <row r="61" spans="1:17">
      <c r="A61" s="22" t="s">
        <v>242</v>
      </c>
      <c r="B61" s="22" t="s">
        <v>335</v>
      </c>
      <c r="J61" t="s">
        <v>220</v>
      </c>
      <c r="K61" t="s">
        <v>242</v>
      </c>
      <c r="L61" t="s">
        <v>221</v>
      </c>
      <c r="M61" s="22" t="s">
        <v>214</v>
      </c>
      <c r="N61" s="22" t="s">
        <v>335</v>
      </c>
      <c r="O61" t="s">
        <v>215</v>
      </c>
      <c r="Q61" t="s">
        <v>336</v>
      </c>
    </row>
    <row r="62" spans="1:17">
      <c r="A62" s="22" t="s">
        <v>244</v>
      </c>
      <c r="B62" s="22" t="s">
        <v>337</v>
      </c>
      <c r="J62" t="s">
        <v>220</v>
      </c>
      <c r="K62" t="s">
        <v>244</v>
      </c>
      <c r="L62" t="s">
        <v>221</v>
      </c>
      <c r="M62" s="22" t="s">
        <v>214</v>
      </c>
      <c r="N62" s="22" t="s">
        <v>337</v>
      </c>
      <c r="O62" t="s">
        <v>215</v>
      </c>
      <c r="Q62" t="s">
        <v>338</v>
      </c>
    </row>
    <row r="63" spans="1:17">
      <c r="A63" s="22" t="s">
        <v>246</v>
      </c>
      <c r="B63" s="22" t="s">
        <v>339</v>
      </c>
      <c r="J63" t="s">
        <v>220</v>
      </c>
      <c r="K63" t="s">
        <v>246</v>
      </c>
      <c r="L63" t="s">
        <v>221</v>
      </c>
      <c r="M63" s="22" t="s">
        <v>214</v>
      </c>
      <c r="N63" s="22" t="s">
        <v>339</v>
      </c>
      <c r="O63" t="s">
        <v>215</v>
      </c>
      <c r="Q63" t="s">
        <v>340</v>
      </c>
    </row>
    <row r="64" spans="1:17">
      <c r="A64" s="22" t="s">
        <v>248</v>
      </c>
      <c r="B64" s="22" t="s">
        <v>341</v>
      </c>
      <c r="J64" t="s">
        <v>220</v>
      </c>
      <c r="K64" t="s">
        <v>248</v>
      </c>
      <c r="L64" t="s">
        <v>221</v>
      </c>
      <c r="M64" s="22" t="s">
        <v>214</v>
      </c>
      <c r="N64" s="22" t="s">
        <v>341</v>
      </c>
      <c r="O64" t="s">
        <v>215</v>
      </c>
      <c r="Q64" t="s">
        <v>342</v>
      </c>
    </row>
    <row r="65" spans="1:17">
      <c r="A65" s="22" t="s">
        <v>250</v>
      </c>
      <c r="B65" s="22" t="s">
        <v>343</v>
      </c>
      <c r="J65" t="s">
        <v>220</v>
      </c>
      <c r="K65" t="s">
        <v>250</v>
      </c>
      <c r="L65" t="s">
        <v>221</v>
      </c>
      <c r="M65" s="22" t="s">
        <v>214</v>
      </c>
      <c r="N65" s="22" t="s">
        <v>343</v>
      </c>
      <c r="O65" t="s">
        <v>215</v>
      </c>
      <c r="Q65" t="s">
        <v>344</v>
      </c>
    </row>
    <row r="66" spans="1:17">
      <c r="A66" s="22" t="s">
        <v>252</v>
      </c>
      <c r="B66" s="22" t="s">
        <v>345</v>
      </c>
      <c r="J66" t="s">
        <v>220</v>
      </c>
      <c r="K66" t="s">
        <v>252</v>
      </c>
      <c r="L66" t="s">
        <v>221</v>
      </c>
      <c r="M66" s="22" t="s">
        <v>214</v>
      </c>
      <c r="N66" s="22" t="s">
        <v>345</v>
      </c>
      <c r="O66" t="s">
        <v>215</v>
      </c>
      <c r="Q66" t="s">
        <v>346</v>
      </c>
    </row>
    <row r="67" spans="1:17">
      <c r="A67" s="22" t="s">
        <v>254</v>
      </c>
      <c r="B67" s="22" t="s">
        <v>347</v>
      </c>
      <c r="J67" t="s">
        <v>220</v>
      </c>
      <c r="K67" t="s">
        <v>254</v>
      </c>
      <c r="L67" t="s">
        <v>221</v>
      </c>
      <c r="M67" s="22" t="s">
        <v>214</v>
      </c>
      <c r="N67" s="22" t="s">
        <v>347</v>
      </c>
      <c r="O67" t="s">
        <v>215</v>
      </c>
      <c r="Q67" t="s">
        <v>348</v>
      </c>
    </row>
    <row r="68" spans="1:17">
      <c r="A68" s="22" t="s">
        <v>256</v>
      </c>
      <c r="B68" s="22" t="s">
        <v>349</v>
      </c>
      <c r="J68" t="s">
        <v>220</v>
      </c>
      <c r="K68" t="s">
        <v>256</v>
      </c>
      <c r="L68" t="s">
        <v>221</v>
      </c>
      <c r="M68" s="22" t="s">
        <v>214</v>
      </c>
      <c r="N68" s="22" t="s">
        <v>349</v>
      </c>
      <c r="O68" t="s">
        <v>215</v>
      </c>
      <c r="Q68" t="s">
        <v>350</v>
      </c>
    </row>
    <row r="69" spans="1:17">
      <c r="A69" s="22" t="s">
        <v>258</v>
      </c>
      <c r="B69" s="22" t="s">
        <v>351</v>
      </c>
      <c r="J69" t="s">
        <v>220</v>
      </c>
      <c r="K69" t="s">
        <v>258</v>
      </c>
      <c r="L69" t="s">
        <v>221</v>
      </c>
      <c r="M69" s="22" t="s">
        <v>214</v>
      </c>
      <c r="N69" s="22" t="s">
        <v>351</v>
      </c>
      <c r="O69" t="s">
        <v>215</v>
      </c>
      <c r="Q69" t="s">
        <v>352</v>
      </c>
    </row>
    <row r="70" spans="1:17">
      <c r="A70" s="22" t="s">
        <v>260</v>
      </c>
      <c r="B70" s="22" t="s">
        <v>353</v>
      </c>
      <c r="J70" t="s">
        <v>220</v>
      </c>
      <c r="K70" t="s">
        <v>260</v>
      </c>
      <c r="L70" t="s">
        <v>221</v>
      </c>
      <c r="M70" s="22" t="s">
        <v>214</v>
      </c>
      <c r="N70" s="22" t="s">
        <v>353</v>
      </c>
      <c r="O70" t="s">
        <v>215</v>
      </c>
      <c r="Q70" t="s">
        <v>354</v>
      </c>
    </row>
    <row r="71" spans="1:17">
      <c r="A71" s="22" t="s">
        <v>262</v>
      </c>
      <c r="B71" s="22" t="s">
        <v>355</v>
      </c>
      <c r="J71" t="s">
        <v>220</v>
      </c>
      <c r="K71" t="s">
        <v>262</v>
      </c>
      <c r="L71" t="s">
        <v>221</v>
      </c>
      <c r="M71" s="22" t="s">
        <v>214</v>
      </c>
      <c r="N71" s="22" t="s">
        <v>355</v>
      </c>
      <c r="O71" t="s">
        <v>215</v>
      </c>
      <c r="Q71" t="s">
        <v>356</v>
      </c>
    </row>
    <row r="72" spans="1:17">
      <c r="A72" s="22" t="s">
        <v>264</v>
      </c>
      <c r="B72" s="22" t="s">
        <v>357</v>
      </c>
      <c r="J72" t="s">
        <v>220</v>
      </c>
      <c r="K72" t="s">
        <v>264</v>
      </c>
      <c r="L72" t="s">
        <v>221</v>
      </c>
      <c r="M72" s="22" t="s">
        <v>214</v>
      </c>
      <c r="N72" s="22" t="s">
        <v>357</v>
      </c>
      <c r="O72" t="s">
        <v>215</v>
      </c>
      <c r="Q72" t="s">
        <v>358</v>
      </c>
    </row>
    <row r="73" spans="1:17">
      <c r="A73" s="22" t="s">
        <v>266</v>
      </c>
      <c r="B73" s="22" t="s">
        <v>359</v>
      </c>
      <c r="J73" t="s">
        <v>220</v>
      </c>
      <c r="K73" t="s">
        <v>266</v>
      </c>
      <c r="L73" t="s">
        <v>221</v>
      </c>
      <c r="M73" s="22" t="s">
        <v>214</v>
      </c>
      <c r="N73" s="22" t="s">
        <v>359</v>
      </c>
      <c r="O73" t="s">
        <v>215</v>
      </c>
      <c r="Q73" t="s">
        <v>360</v>
      </c>
    </row>
    <row r="74" spans="1:17">
      <c r="A74" s="22" t="s">
        <v>268</v>
      </c>
      <c r="B74" s="22" t="s">
        <v>361</v>
      </c>
      <c r="J74" t="s">
        <v>220</v>
      </c>
      <c r="K74" t="s">
        <v>268</v>
      </c>
      <c r="L74" t="s">
        <v>221</v>
      </c>
      <c r="M74" s="22" t="s">
        <v>214</v>
      </c>
      <c r="N74" s="22" t="s">
        <v>361</v>
      </c>
      <c r="O74" t="s">
        <v>215</v>
      </c>
      <c r="Q74" t="s">
        <v>362</v>
      </c>
    </row>
    <row r="75" spans="1:17">
      <c r="A75" s="22" t="s">
        <v>270</v>
      </c>
      <c r="B75" s="22" t="s">
        <v>363</v>
      </c>
      <c r="J75" t="s">
        <v>220</v>
      </c>
      <c r="K75" t="s">
        <v>270</v>
      </c>
      <c r="L75" t="s">
        <v>221</v>
      </c>
      <c r="M75" s="22" t="s">
        <v>214</v>
      </c>
      <c r="N75" s="22" t="s">
        <v>363</v>
      </c>
      <c r="O75" t="s">
        <v>215</v>
      </c>
      <c r="Q75" t="s">
        <v>364</v>
      </c>
    </row>
    <row r="76" spans="1:17">
      <c r="A76" s="22" t="s">
        <v>272</v>
      </c>
      <c r="B76" s="22" t="s">
        <v>365</v>
      </c>
      <c r="J76" t="s">
        <v>220</v>
      </c>
      <c r="K76" t="s">
        <v>272</v>
      </c>
      <c r="L76" t="s">
        <v>221</v>
      </c>
      <c r="M76" s="22" t="s">
        <v>214</v>
      </c>
      <c r="N76" s="22" t="s">
        <v>365</v>
      </c>
      <c r="O76" t="s">
        <v>215</v>
      </c>
      <c r="Q76" t="s">
        <v>366</v>
      </c>
    </row>
    <row r="77" spans="1:17">
      <c r="A77" s="22" t="s">
        <v>274</v>
      </c>
      <c r="B77" s="22" t="s">
        <v>367</v>
      </c>
      <c r="J77" t="s">
        <v>220</v>
      </c>
      <c r="K77" t="s">
        <v>274</v>
      </c>
      <c r="L77" t="s">
        <v>221</v>
      </c>
      <c r="M77" s="22" t="s">
        <v>214</v>
      </c>
      <c r="N77" s="22" t="s">
        <v>367</v>
      </c>
      <c r="O77" t="s">
        <v>215</v>
      </c>
      <c r="Q77" t="s">
        <v>368</v>
      </c>
    </row>
    <row r="78" spans="1:17">
      <c r="A78" s="22" t="s">
        <v>276</v>
      </c>
      <c r="B78" s="22" t="s">
        <v>369</v>
      </c>
      <c r="J78" t="s">
        <v>220</v>
      </c>
      <c r="K78" t="s">
        <v>276</v>
      </c>
      <c r="L78" t="s">
        <v>221</v>
      </c>
      <c r="M78" s="22" t="s">
        <v>214</v>
      </c>
      <c r="N78" s="22" t="s">
        <v>369</v>
      </c>
      <c r="O78" t="s">
        <v>215</v>
      </c>
      <c r="Q78" t="s">
        <v>370</v>
      </c>
    </row>
    <row r="79" spans="1:17">
      <c r="A79" s="22" t="s">
        <v>278</v>
      </c>
      <c r="B79" s="22" t="s">
        <v>371</v>
      </c>
      <c r="J79" t="s">
        <v>220</v>
      </c>
      <c r="K79" t="s">
        <v>278</v>
      </c>
      <c r="L79" t="s">
        <v>221</v>
      </c>
      <c r="M79" s="22" t="s">
        <v>214</v>
      </c>
      <c r="N79" s="22" t="s">
        <v>371</v>
      </c>
      <c r="O79" t="s">
        <v>215</v>
      </c>
      <c r="Q79" t="s">
        <v>372</v>
      </c>
    </row>
    <row r="80" spans="1:17">
      <c r="A80" s="22" t="s">
        <v>280</v>
      </c>
      <c r="B80" s="22" t="s">
        <v>373</v>
      </c>
      <c r="J80" t="s">
        <v>220</v>
      </c>
      <c r="K80" t="s">
        <v>280</v>
      </c>
      <c r="L80" t="s">
        <v>221</v>
      </c>
      <c r="M80" s="22" t="s">
        <v>214</v>
      </c>
      <c r="N80" s="22" t="s">
        <v>373</v>
      </c>
      <c r="O80" t="s">
        <v>215</v>
      </c>
      <c r="Q80" t="s">
        <v>374</v>
      </c>
    </row>
    <row r="81" spans="1:17">
      <c r="A81" s="22" t="s">
        <v>282</v>
      </c>
      <c r="B81" s="22" t="s">
        <v>375</v>
      </c>
      <c r="J81" t="s">
        <v>220</v>
      </c>
      <c r="K81" t="s">
        <v>282</v>
      </c>
      <c r="L81" t="s">
        <v>221</v>
      </c>
      <c r="M81" s="22" t="s">
        <v>214</v>
      </c>
      <c r="N81" s="22" t="s">
        <v>375</v>
      </c>
      <c r="O81" t="s">
        <v>215</v>
      </c>
      <c r="Q81" t="s">
        <v>376</v>
      </c>
    </row>
    <row r="82" spans="1:17">
      <c r="A82" s="22" t="s">
        <v>284</v>
      </c>
      <c r="B82" s="22" t="s">
        <v>377</v>
      </c>
      <c r="J82" t="s">
        <v>220</v>
      </c>
      <c r="K82" t="s">
        <v>284</v>
      </c>
      <c r="L82" t="s">
        <v>221</v>
      </c>
      <c r="M82" s="22" t="s">
        <v>214</v>
      </c>
      <c r="N82" s="22" t="s">
        <v>377</v>
      </c>
      <c r="O82" t="s">
        <v>215</v>
      </c>
      <c r="Q82" t="s">
        <v>378</v>
      </c>
    </row>
    <row r="83" spans="1:17">
      <c r="A83" s="22" t="s">
        <v>286</v>
      </c>
      <c r="B83" s="22" t="s">
        <v>379</v>
      </c>
      <c r="J83" t="s">
        <v>220</v>
      </c>
      <c r="K83" t="s">
        <v>286</v>
      </c>
      <c r="L83" t="s">
        <v>221</v>
      </c>
      <c r="M83" s="22" t="s">
        <v>214</v>
      </c>
      <c r="N83" s="22" t="s">
        <v>379</v>
      </c>
      <c r="O83" t="s">
        <v>215</v>
      </c>
      <c r="Q83" t="s">
        <v>380</v>
      </c>
    </row>
    <row r="84" spans="1:17">
      <c r="A84" s="22" t="s">
        <v>288</v>
      </c>
      <c r="B84" s="22" t="s">
        <v>381</v>
      </c>
      <c r="J84" t="s">
        <v>220</v>
      </c>
      <c r="K84" t="s">
        <v>288</v>
      </c>
      <c r="L84" t="s">
        <v>221</v>
      </c>
      <c r="M84" s="22" t="s">
        <v>214</v>
      </c>
      <c r="N84" s="22" t="s">
        <v>381</v>
      </c>
      <c r="O84" t="s">
        <v>215</v>
      </c>
      <c r="Q84" t="s">
        <v>382</v>
      </c>
    </row>
    <row r="85" spans="1:17">
      <c r="A85" s="22" t="s">
        <v>290</v>
      </c>
      <c r="B85" s="22" t="s">
        <v>383</v>
      </c>
      <c r="J85" t="s">
        <v>220</v>
      </c>
      <c r="K85" t="s">
        <v>290</v>
      </c>
      <c r="L85" t="s">
        <v>221</v>
      </c>
      <c r="M85" s="22" t="s">
        <v>214</v>
      </c>
      <c r="N85" s="22" t="s">
        <v>383</v>
      </c>
      <c r="O85" t="s">
        <v>215</v>
      </c>
      <c r="Q85" t="s">
        <v>384</v>
      </c>
    </row>
    <row r="86" spans="1:17">
      <c r="A86" s="22" t="s">
        <v>292</v>
      </c>
      <c r="B86" s="22" t="s">
        <v>385</v>
      </c>
      <c r="J86" t="s">
        <v>220</v>
      </c>
      <c r="K86" t="s">
        <v>292</v>
      </c>
      <c r="L86" t="s">
        <v>221</v>
      </c>
      <c r="M86" s="22" t="s">
        <v>214</v>
      </c>
      <c r="N86" s="22" t="s">
        <v>385</v>
      </c>
      <c r="O86" t="s">
        <v>215</v>
      </c>
      <c r="Q86" t="s">
        <v>386</v>
      </c>
    </row>
    <row r="87" spans="1:17">
      <c r="A87" s="22" t="s">
        <v>294</v>
      </c>
      <c r="B87" s="22" t="s">
        <v>387</v>
      </c>
      <c r="J87" t="s">
        <v>220</v>
      </c>
      <c r="K87" t="s">
        <v>294</v>
      </c>
      <c r="L87" t="s">
        <v>221</v>
      </c>
      <c r="M87" s="22" t="s">
        <v>214</v>
      </c>
      <c r="N87" s="22" t="s">
        <v>387</v>
      </c>
      <c r="O87" t="s">
        <v>215</v>
      </c>
      <c r="Q87" t="s">
        <v>388</v>
      </c>
    </row>
    <row r="88" spans="1:17">
      <c r="A88" s="22" t="s">
        <v>296</v>
      </c>
      <c r="B88" s="22" t="s">
        <v>389</v>
      </c>
      <c r="J88" t="s">
        <v>220</v>
      </c>
      <c r="K88" t="s">
        <v>296</v>
      </c>
      <c r="L88" t="s">
        <v>221</v>
      </c>
      <c r="M88" s="22" t="s">
        <v>214</v>
      </c>
      <c r="N88" s="22" t="s">
        <v>389</v>
      </c>
      <c r="O88" t="s">
        <v>215</v>
      </c>
      <c r="Q88" t="s">
        <v>390</v>
      </c>
    </row>
    <row r="89" spans="1:17">
      <c r="A89" s="22" t="s">
        <v>298</v>
      </c>
      <c r="B89" s="22" t="s">
        <v>391</v>
      </c>
      <c r="J89" t="s">
        <v>220</v>
      </c>
      <c r="K89" t="s">
        <v>298</v>
      </c>
      <c r="L89" t="s">
        <v>221</v>
      </c>
      <c r="M89" s="22" t="s">
        <v>214</v>
      </c>
      <c r="N89" s="22" t="s">
        <v>391</v>
      </c>
      <c r="O89" t="s">
        <v>215</v>
      </c>
      <c r="Q89" t="s">
        <v>392</v>
      </c>
    </row>
    <row r="90" spans="1:17">
      <c r="A90" s="22" t="s">
        <v>300</v>
      </c>
      <c r="B90" s="22" t="s">
        <v>393</v>
      </c>
      <c r="J90" t="s">
        <v>220</v>
      </c>
      <c r="K90" t="s">
        <v>300</v>
      </c>
      <c r="L90" t="s">
        <v>221</v>
      </c>
      <c r="M90" s="22" t="s">
        <v>214</v>
      </c>
      <c r="N90" s="22" t="s">
        <v>393</v>
      </c>
      <c r="O90" t="s">
        <v>215</v>
      </c>
      <c r="Q90" t="s">
        <v>394</v>
      </c>
    </row>
    <row r="91" spans="1:17">
      <c r="A91" s="22" t="s">
        <v>302</v>
      </c>
      <c r="B91" s="22" t="s">
        <v>395</v>
      </c>
      <c r="J91" t="s">
        <v>220</v>
      </c>
      <c r="K91" t="s">
        <v>302</v>
      </c>
      <c r="L91" t="s">
        <v>221</v>
      </c>
      <c r="M91" s="22" t="s">
        <v>214</v>
      </c>
      <c r="N91" s="22" t="s">
        <v>395</v>
      </c>
      <c r="O91" t="s">
        <v>215</v>
      </c>
      <c r="Q91" t="s">
        <v>396</v>
      </c>
    </row>
    <row r="92" spans="1:17">
      <c r="A92" s="22" t="s">
        <v>304</v>
      </c>
      <c r="B92" s="22" t="s">
        <v>397</v>
      </c>
      <c r="J92" t="s">
        <v>220</v>
      </c>
      <c r="K92" t="s">
        <v>304</v>
      </c>
      <c r="L92" t="s">
        <v>221</v>
      </c>
      <c r="M92" s="22" t="s">
        <v>214</v>
      </c>
      <c r="N92" s="22" t="s">
        <v>397</v>
      </c>
      <c r="O92" t="s">
        <v>215</v>
      </c>
      <c r="Q92" t="s">
        <v>398</v>
      </c>
    </row>
    <row r="93" spans="1:17">
      <c r="A93" s="22" t="s">
        <v>306</v>
      </c>
      <c r="B93" s="22" t="s">
        <v>399</v>
      </c>
      <c r="J93" t="s">
        <v>220</v>
      </c>
      <c r="K93" t="s">
        <v>306</v>
      </c>
      <c r="L93" t="s">
        <v>221</v>
      </c>
      <c r="M93" s="22" t="s">
        <v>214</v>
      </c>
      <c r="N93" s="22" t="s">
        <v>399</v>
      </c>
      <c r="O93" t="s">
        <v>215</v>
      </c>
      <c r="Q93" t="s">
        <v>400</v>
      </c>
    </row>
    <row r="94" spans="1:17">
      <c r="A94" s="1" t="s">
        <v>308</v>
      </c>
      <c r="B94" s="22" t="s">
        <v>401</v>
      </c>
      <c r="J94" t="s">
        <v>220</v>
      </c>
      <c r="K94" s="1" t="s">
        <v>308</v>
      </c>
      <c r="L94" t="s">
        <v>221</v>
      </c>
      <c r="M94" s="22" t="s">
        <v>214</v>
      </c>
      <c r="N94" s="22" t="s">
        <v>401</v>
      </c>
      <c r="O94" t="s">
        <v>215</v>
      </c>
      <c r="Q94" t="str">
        <f>CONCATENATE(J94,K94,L94,M94,N94,O94)</f>
        <v>&lt;sequence&gt;    &lt;taxon ideref="Lissolepis_mikebulli"/&gt;0123411212??2???1????????122?0111????????????????????????????&lt;/sequence&gt;</v>
      </c>
    </row>
    <row r="95" spans="1:17">
      <c r="A95" s="5" t="s">
        <v>310</v>
      </c>
      <c r="B95" s="22" t="s">
        <v>402</v>
      </c>
      <c r="J95" t="s">
        <v>220</v>
      </c>
      <c r="K95" s="5" t="s">
        <v>310</v>
      </c>
      <c r="L95" t="s">
        <v>221</v>
      </c>
      <c r="M95" s="22" t="s">
        <v>214</v>
      </c>
      <c r="N95" s="22" t="s">
        <v>402</v>
      </c>
      <c r="O95" t="s">
        <v>215</v>
      </c>
      <c r="Q95" t="str">
        <f>CONCATENATE(J95,K95,L95,M95,N95,O95)</f>
        <v>&lt;sequence&gt;    &lt;taxon ideref="Proegernia_palankarinnensis"/&gt;0123411202??3????????????????01??????????????????????????????&lt;/sequence&gt;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496FB-31F9-47EA-B793-84C9ADCE9303}">
  <dimension ref="A1:E65"/>
  <sheetViews>
    <sheetView workbookViewId="0">
      <selection activeCell="H7" sqref="H7"/>
    </sheetView>
  </sheetViews>
  <sheetFormatPr defaultRowHeight="15"/>
  <cols>
    <col min="1" max="1" width="13.42578125" customWidth="1"/>
    <col min="3" max="3" width="36" customWidth="1"/>
  </cols>
  <sheetData>
    <row r="1" spans="1:5">
      <c r="A1" s="32" t="s">
        <v>403</v>
      </c>
      <c r="B1" s="32" t="s">
        <v>404</v>
      </c>
      <c r="C1" s="32" t="s">
        <v>405</v>
      </c>
      <c r="D1" s="32" t="s">
        <v>406</v>
      </c>
      <c r="E1" s="33" t="s">
        <v>407</v>
      </c>
    </row>
    <row r="2" spans="1:5">
      <c r="A2" t="s">
        <v>408</v>
      </c>
      <c r="B2" t="s">
        <v>409</v>
      </c>
      <c r="C2" t="s">
        <v>410</v>
      </c>
      <c r="D2" t="s">
        <v>411</v>
      </c>
      <c r="E2" s="34"/>
    </row>
    <row r="3" spans="1:5">
      <c r="A3" t="s">
        <v>412</v>
      </c>
      <c r="B3" t="s">
        <v>409</v>
      </c>
      <c r="C3" t="s">
        <v>413</v>
      </c>
      <c r="D3" t="s">
        <v>411</v>
      </c>
      <c r="E3" s="34"/>
    </row>
    <row r="4" spans="1:5">
      <c r="A4" t="s">
        <v>414</v>
      </c>
      <c r="B4" t="s">
        <v>409</v>
      </c>
      <c r="C4" t="s">
        <v>415</v>
      </c>
      <c r="D4" t="s">
        <v>411</v>
      </c>
      <c r="E4" s="34"/>
    </row>
    <row r="5" spans="1:5">
      <c r="A5" t="s">
        <v>416</v>
      </c>
      <c r="B5" t="s">
        <v>409</v>
      </c>
      <c r="C5" t="s">
        <v>417</v>
      </c>
      <c r="D5" t="s">
        <v>411</v>
      </c>
      <c r="E5" s="34"/>
    </row>
    <row r="6" spans="1:5">
      <c r="A6" t="s">
        <v>418</v>
      </c>
      <c r="B6" t="s">
        <v>409</v>
      </c>
      <c r="C6" t="s">
        <v>417</v>
      </c>
      <c r="D6" t="s">
        <v>411</v>
      </c>
      <c r="E6" s="34" t="s">
        <v>419</v>
      </c>
    </row>
    <row r="7" spans="1:5">
      <c r="A7" t="s">
        <v>420</v>
      </c>
      <c r="B7" t="s">
        <v>409</v>
      </c>
      <c r="C7" t="s">
        <v>421</v>
      </c>
      <c r="D7" t="s">
        <v>411</v>
      </c>
      <c r="E7" s="34"/>
    </row>
    <row r="8" spans="1:5">
      <c r="A8" t="s">
        <v>422</v>
      </c>
      <c r="B8" t="s">
        <v>409</v>
      </c>
      <c r="C8" t="s">
        <v>417</v>
      </c>
      <c r="D8" t="s">
        <v>411</v>
      </c>
      <c r="E8" s="34"/>
    </row>
    <row r="9" spans="1:5">
      <c r="A9" t="s">
        <v>423</v>
      </c>
      <c r="B9" t="s">
        <v>409</v>
      </c>
      <c r="C9" t="s">
        <v>424</v>
      </c>
      <c r="D9" t="s">
        <v>411</v>
      </c>
      <c r="E9" s="34" t="s">
        <v>425</v>
      </c>
    </row>
    <row r="10" spans="1:5">
      <c r="A10" t="s">
        <v>426</v>
      </c>
      <c r="B10" t="s">
        <v>409</v>
      </c>
      <c r="C10" t="s">
        <v>410</v>
      </c>
      <c r="D10" t="s">
        <v>411</v>
      </c>
      <c r="E10" s="34" t="s">
        <v>427</v>
      </c>
    </row>
    <row r="11" spans="1:5">
      <c r="A11" t="s">
        <v>428</v>
      </c>
      <c r="B11" t="s">
        <v>409</v>
      </c>
      <c r="C11" t="s">
        <v>417</v>
      </c>
      <c r="D11" t="s">
        <v>411</v>
      </c>
      <c r="E11" s="34"/>
    </row>
    <row r="12" spans="1:5">
      <c r="A12" t="s">
        <v>429</v>
      </c>
      <c r="B12" t="s">
        <v>409</v>
      </c>
      <c r="C12" t="s">
        <v>417</v>
      </c>
      <c r="D12" t="s">
        <v>411</v>
      </c>
      <c r="E12" s="34"/>
    </row>
    <row r="13" spans="1:5">
      <c r="A13" t="s">
        <v>430</v>
      </c>
      <c r="B13" t="s">
        <v>409</v>
      </c>
      <c r="C13" t="s">
        <v>417</v>
      </c>
      <c r="D13" t="s">
        <v>411</v>
      </c>
      <c r="E13" s="34"/>
    </row>
    <row r="14" spans="1:5">
      <c r="A14" t="s">
        <v>431</v>
      </c>
      <c r="B14" t="s">
        <v>409</v>
      </c>
      <c r="C14" t="s">
        <v>432</v>
      </c>
      <c r="D14" t="s">
        <v>411</v>
      </c>
      <c r="E14" s="34"/>
    </row>
    <row r="15" spans="1:5">
      <c r="A15" t="s">
        <v>433</v>
      </c>
      <c r="B15" t="s">
        <v>409</v>
      </c>
      <c r="C15" t="s">
        <v>421</v>
      </c>
      <c r="D15" t="s">
        <v>411</v>
      </c>
      <c r="E15" s="34"/>
    </row>
    <row r="16" spans="1:5">
      <c r="A16" t="s">
        <v>434</v>
      </c>
      <c r="B16" t="s">
        <v>409</v>
      </c>
      <c r="C16" t="s">
        <v>421</v>
      </c>
      <c r="D16" t="s">
        <v>411</v>
      </c>
      <c r="E16" s="34"/>
    </row>
    <row r="17" spans="1:5">
      <c r="A17" t="s">
        <v>435</v>
      </c>
      <c r="B17" t="s">
        <v>409</v>
      </c>
      <c r="C17" t="s">
        <v>410</v>
      </c>
      <c r="D17" t="s">
        <v>411</v>
      </c>
      <c r="E17" s="34"/>
    </row>
    <row r="18" spans="1:5">
      <c r="A18" t="s">
        <v>436</v>
      </c>
      <c r="B18" t="s">
        <v>409</v>
      </c>
      <c r="C18" t="s">
        <v>417</v>
      </c>
      <c r="D18" t="s">
        <v>411</v>
      </c>
      <c r="E18" s="34"/>
    </row>
    <row r="19" spans="1:5">
      <c r="A19" t="s">
        <v>437</v>
      </c>
      <c r="B19" t="s">
        <v>409</v>
      </c>
      <c r="C19" t="s">
        <v>438</v>
      </c>
      <c r="D19" t="s">
        <v>411</v>
      </c>
      <c r="E19" s="34" t="s">
        <v>427</v>
      </c>
    </row>
    <row r="20" spans="1:5">
      <c r="A20" t="s">
        <v>439</v>
      </c>
      <c r="B20" t="s">
        <v>409</v>
      </c>
      <c r="C20" t="s">
        <v>424</v>
      </c>
      <c r="D20" t="s">
        <v>411</v>
      </c>
      <c r="E20" s="34"/>
    </row>
    <row r="21" spans="1:5">
      <c r="A21" t="s">
        <v>440</v>
      </c>
      <c r="B21" t="s">
        <v>409</v>
      </c>
      <c r="C21" t="s">
        <v>441</v>
      </c>
      <c r="D21" t="s">
        <v>411</v>
      </c>
      <c r="E21" s="34" t="s">
        <v>427</v>
      </c>
    </row>
    <row r="22" spans="1:5">
      <c r="A22" t="s">
        <v>442</v>
      </c>
      <c r="B22" t="s">
        <v>409</v>
      </c>
      <c r="C22" t="s">
        <v>443</v>
      </c>
      <c r="D22" t="s">
        <v>411</v>
      </c>
      <c r="E22" s="34"/>
    </row>
    <row r="23" spans="1:5">
      <c r="A23" t="s">
        <v>444</v>
      </c>
      <c r="B23" t="s">
        <v>409</v>
      </c>
      <c r="C23" t="s">
        <v>445</v>
      </c>
      <c r="D23" t="s">
        <v>411</v>
      </c>
      <c r="E23" s="34"/>
    </row>
    <row r="24" spans="1:5">
      <c r="A24" t="s">
        <v>446</v>
      </c>
      <c r="B24" t="s">
        <v>409</v>
      </c>
      <c r="C24" t="s">
        <v>447</v>
      </c>
      <c r="D24" t="s">
        <v>411</v>
      </c>
      <c r="E24" s="34"/>
    </row>
    <row r="25" spans="1:5">
      <c r="A25" t="s">
        <v>448</v>
      </c>
      <c r="B25" t="s">
        <v>409</v>
      </c>
      <c r="C25" t="s">
        <v>443</v>
      </c>
      <c r="D25" t="s">
        <v>411</v>
      </c>
      <c r="E25" s="34"/>
    </row>
    <row r="26" spans="1:5">
      <c r="A26" t="s">
        <v>449</v>
      </c>
      <c r="B26" t="s">
        <v>409</v>
      </c>
      <c r="C26" t="s">
        <v>424</v>
      </c>
      <c r="D26" t="s">
        <v>411</v>
      </c>
      <c r="E26" s="34"/>
    </row>
    <row r="27" spans="1:5">
      <c r="A27" t="s">
        <v>450</v>
      </c>
      <c r="B27" t="s">
        <v>409</v>
      </c>
      <c r="C27" t="s">
        <v>417</v>
      </c>
      <c r="D27" t="s">
        <v>411</v>
      </c>
      <c r="E27" s="34"/>
    </row>
    <row r="28" spans="1:5">
      <c r="A28" t="s">
        <v>451</v>
      </c>
      <c r="B28" t="s">
        <v>409</v>
      </c>
      <c r="C28" t="s">
        <v>424</v>
      </c>
      <c r="D28" t="s">
        <v>411</v>
      </c>
      <c r="E28" s="34"/>
    </row>
    <row r="29" spans="1:5">
      <c r="A29" t="s">
        <v>452</v>
      </c>
      <c r="B29" t="s">
        <v>409</v>
      </c>
      <c r="C29" t="s">
        <v>453</v>
      </c>
      <c r="D29" t="s">
        <v>411</v>
      </c>
      <c r="E29" s="34"/>
    </row>
    <row r="30" spans="1:5">
      <c r="A30" t="s">
        <v>454</v>
      </c>
      <c r="B30" t="s">
        <v>409</v>
      </c>
      <c r="C30" t="s">
        <v>455</v>
      </c>
      <c r="D30" t="s">
        <v>411</v>
      </c>
      <c r="E30" s="34"/>
    </row>
    <row r="31" spans="1:5">
      <c r="A31" t="s">
        <v>456</v>
      </c>
      <c r="B31" t="s">
        <v>409</v>
      </c>
      <c r="C31" t="s">
        <v>417</v>
      </c>
      <c r="D31" t="s">
        <v>411</v>
      </c>
      <c r="E31" s="34"/>
    </row>
    <row r="32" spans="1:5">
      <c r="A32" t="s">
        <v>457</v>
      </c>
      <c r="B32" t="s">
        <v>409</v>
      </c>
      <c r="C32" t="s">
        <v>455</v>
      </c>
      <c r="D32" t="s">
        <v>411</v>
      </c>
      <c r="E32" s="34"/>
    </row>
    <row r="33" spans="1:5">
      <c r="A33" t="s">
        <v>458</v>
      </c>
      <c r="B33" t="s">
        <v>409</v>
      </c>
      <c r="C33" t="s">
        <v>443</v>
      </c>
      <c r="D33" t="s">
        <v>411</v>
      </c>
      <c r="E33" s="34"/>
    </row>
    <row r="34" spans="1:5">
      <c r="A34" t="s">
        <v>459</v>
      </c>
      <c r="B34" t="s">
        <v>409</v>
      </c>
      <c r="C34" t="s">
        <v>443</v>
      </c>
      <c r="D34" t="s">
        <v>411</v>
      </c>
      <c r="E34" s="34"/>
    </row>
    <row r="35" spans="1:5">
      <c r="A35" t="s">
        <v>460</v>
      </c>
      <c r="B35" t="s">
        <v>409</v>
      </c>
      <c r="C35" t="s">
        <v>443</v>
      </c>
      <c r="D35" t="s">
        <v>411</v>
      </c>
      <c r="E35" s="34"/>
    </row>
    <row r="36" spans="1:5">
      <c r="A36" t="s">
        <v>461</v>
      </c>
      <c r="B36" t="s">
        <v>409</v>
      </c>
      <c r="C36" t="s">
        <v>462</v>
      </c>
      <c r="D36" t="s">
        <v>411</v>
      </c>
      <c r="E36" s="34"/>
    </row>
    <row r="37" spans="1:5">
      <c r="A37" t="s">
        <v>463</v>
      </c>
      <c r="B37" t="s">
        <v>409</v>
      </c>
      <c r="C37" t="s">
        <v>421</v>
      </c>
      <c r="D37" t="s">
        <v>464</v>
      </c>
      <c r="E37" s="34"/>
    </row>
    <row r="38" spans="1:5">
      <c r="A38" t="s">
        <v>465</v>
      </c>
      <c r="B38" t="s">
        <v>409</v>
      </c>
      <c r="C38" t="s">
        <v>432</v>
      </c>
      <c r="D38" t="s">
        <v>464</v>
      </c>
      <c r="E38" s="34"/>
    </row>
    <row r="39" spans="1:5">
      <c r="A39" t="s">
        <v>466</v>
      </c>
      <c r="B39" t="s">
        <v>409</v>
      </c>
      <c r="C39" t="s">
        <v>421</v>
      </c>
      <c r="D39" t="s">
        <v>464</v>
      </c>
      <c r="E39" s="34"/>
    </row>
    <row r="40" spans="1:5">
      <c r="A40" t="s">
        <v>467</v>
      </c>
      <c r="B40" t="s">
        <v>409</v>
      </c>
      <c r="C40" t="s">
        <v>432</v>
      </c>
      <c r="D40" t="s">
        <v>411</v>
      </c>
      <c r="E40" s="34"/>
    </row>
    <row r="41" spans="1:5">
      <c r="A41" t="s">
        <v>468</v>
      </c>
      <c r="B41" t="s">
        <v>409</v>
      </c>
      <c r="C41" t="s">
        <v>410</v>
      </c>
      <c r="D41" t="s">
        <v>464</v>
      </c>
      <c r="E41" s="34"/>
    </row>
    <row r="42" spans="1:5">
      <c r="A42" t="s">
        <v>469</v>
      </c>
      <c r="B42" t="s">
        <v>409</v>
      </c>
      <c r="C42" t="s">
        <v>432</v>
      </c>
      <c r="D42" t="s">
        <v>464</v>
      </c>
      <c r="E42" s="34"/>
    </row>
    <row r="43" spans="1:5">
      <c r="A43" t="s">
        <v>470</v>
      </c>
      <c r="B43" t="s">
        <v>409</v>
      </c>
      <c r="C43" t="s">
        <v>471</v>
      </c>
      <c r="D43" t="s">
        <v>411</v>
      </c>
      <c r="E43" s="34"/>
    </row>
    <row r="44" spans="1:5">
      <c r="A44" t="s">
        <v>472</v>
      </c>
      <c r="B44" t="s">
        <v>409</v>
      </c>
      <c r="C44" t="s">
        <v>443</v>
      </c>
      <c r="D44" t="s">
        <v>464</v>
      </c>
      <c r="E44" s="34"/>
    </row>
    <row r="45" spans="1:5">
      <c r="A45" t="s">
        <v>473</v>
      </c>
      <c r="B45" t="s">
        <v>409</v>
      </c>
      <c r="C45" t="s">
        <v>474</v>
      </c>
      <c r="D45" t="s">
        <v>411</v>
      </c>
      <c r="E45" s="34"/>
    </row>
    <row r="46" spans="1:5">
      <c r="A46" t="s">
        <v>475</v>
      </c>
      <c r="B46" t="s">
        <v>409</v>
      </c>
      <c r="C46" t="s">
        <v>476</v>
      </c>
      <c r="D46" t="s">
        <v>411</v>
      </c>
      <c r="E46" s="34"/>
    </row>
    <row r="47" spans="1:5">
      <c r="A47" t="s">
        <v>477</v>
      </c>
      <c r="B47" t="s">
        <v>409</v>
      </c>
      <c r="C47" t="s">
        <v>478</v>
      </c>
      <c r="D47" t="s">
        <v>411</v>
      </c>
      <c r="E47" s="34" t="s">
        <v>427</v>
      </c>
    </row>
    <row r="48" spans="1:5">
      <c r="A48" t="s">
        <v>479</v>
      </c>
      <c r="B48" t="s">
        <v>409</v>
      </c>
      <c r="C48" t="s">
        <v>480</v>
      </c>
      <c r="D48" t="s">
        <v>411</v>
      </c>
      <c r="E48" s="34" t="s">
        <v>427</v>
      </c>
    </row>
    <row r="49" spans="1:5">
      <c r="A49" t="s">
        <v>481</v>
      </c>
      <c r="B49" t="s">
        <v>409</v>
      </c>
      <c r="C49" t="s">
        <v>482</v>
      </c>
      <c r="D49" t="s">
        <v>411</v>
      </c>
      <c r="E49" s="34" t="s">
        <v>427</v>
      </c>
    </row>
    <row r="50" spans="1:5">
      <c r="A50" t="s">
        <v>483</v>
      </c>
      <c r="B50" t="s">
        <v>484</v>
      </c>
      <c r="C50" t="s">
        <v>485</v>
      </c>
      <c r="D50" t="s">
        <v>411</v>
      </c>
      <c r="E50" s="34" t="s">
        <v>427</v>
      </c>
    </row>
    <row r="51" spans="1:5">
      <c r="A51" t="s">
        <v>486</v>
      </c>
      <c r="B51" t="s">
        <v>487</v>
      </c>
      <c r="C51" t="s">
        <v>488</v>
      </c>
      <c r="D51" t="s">
        <v>411</v>
      </c>
      <c r="E51" s="34"/>
    </row>
    <row r="52" spans="1:5">
      <c r="A52" t="s">
        <v>489</v>
      </c>
      <c r="B52" t="s">
        <v>487</v>
      </c>
      <c r="C52" t="s">
        <v>490</v>
      </c>
      <c r="D52" t="s">
        <v>411</v>
      </c>
      <c r="E52" s="34"/>
    </row>
    <row r="53" spans="1:5">
      <c r="A53" t="s">
        <v>491</v>
      </c>
      <c r="B53" t="s">
        <v>409</v>
      </c>
      <c r="C53" t="s">
        <v>492</v>
      </c>
      <c r="D53" t="s">
        <v>411</v>
      </c>
      <c r="E53" s="34"/>
    </row>
    <row r="54" spans="1:5">
      <c r="A54" t="s">
        <v>493</v>
      </c>
      <c r="B54" t="s">
        <v>409</v>
      </c>
      <c r="C54" t="s">
        <v>494</v>
      </c>
      <c r="D54" t="s">
        <v>495</v>
      </c>
      <c r="E54" s="34"/>
    </row>
    <row r="55" spans="1:5">
      <c r="A55" t="s">
        <v>496</v>
      </c>
      <c r="B55" t="s">
        <v>409</v>
      </c>
      <c r="C55" t="s">
        <v>497</v>
      </c>
      <c r="D55" t="s">
        <v>411</v>
      </c>
      <c r="E55" s="34"/>
    </row>
    <row r="56" spans="1:5">
      <c r="A56" t="s">
        <v>498</v>
      </c>
      <c r="B56" t="s">
        <v>409</v>
      </c>
      <c r="C56" t="s">
        <v>499</v>
      </c>
      <c r="D56" t="s">
        <v>411</v>
      </c>
      <c r="E56" s="34"/>
    </row>
    <row r="57" spans="1:5">
      <c r="A57" t="s">
        <v>500</v>
      </c>
      <c r="B57" t="s">
        <v>409</v>
      </c>
      <c r="C57" t="s">
        <v>501</v>
      </c>
      <c r="D57" t="s">
        <v>411</v>
      </c>
      <c r="E57" s="34"/>
    </row>
    <row r="58" spans="1:5">
      <c r="A58" t="s">
        <v>502</v>
      </c>
      <c r="B58" t="s">
        <v>409</v>
      </c>
      <c r="C58" t="s">
        <v>503</v>
      </c>
      <c r="D58" t="s">
        <v>411</v>
      </c>
      <c r="E58" s="34"/>
    </row>
    <row r="59" spans="1:5">
      <c r="A59" t="s">
        <v>504</v>
      </c>
      <c r="B59" t="s">
        <v>409</v>
      </c>
      <c r="C59" t="s">
        <v>505</v>
      </c>
      <c r="D59" t="s">
        <v>411</v>
      </c>
      <c r="E59" s="34"/>
    </row>
    <row r="60" spans="1:5">
      <c r="A60" t="s">
        <v>506</v>
      </c>
      <c r="B60" t="s">
        <v>409</v>
      </c>
      <c r="C60" t="s">
        <v>443</v>
      </c>
      <c r="D60" t="s">
        <v>411</v>
      </c>
      <c r="E60" s="34"/>
    </row>
    <row r="61" spans="1:5">
      <c r="A61" t="s">
        <v>507</v>
      </c>
      <c r="B61" t="s">
        <v>409</v>
      </c>
      <c r="C61" t="s">
        <v>508</v>
      </c>
      <c r="D61" t="s">
        <v>411</v>
      </c>
      <c r="E61" s="34"/>
    </row>
    <row r="62" spans="1:5">
      <c r="A62" t="s">
        <v>509</v>
      </c>
      <c r="B62" t="s">
        <v>409</v>
      </c>
      <c r="C62" t="s">
        <v>510</v>
      </c>
      <c r="D62" t="s">
        <v>411</v>
      </c>
      <c r="E62" s="34"/>
    </row>
    <row r="63" spans="1:5">
      <c r="A63" t="s">
        <v>511</v>
      </c>
      <c r="B63" t="s">
        <v>409</v>
      </c>
      <c r="C63" t="s">
        <v>512</v>
      </c>
      <c r="D63" t="s">
        <v>411</v>
      </c>
      <c r="E63" s="34"/>
    </row>
    <row r="64" spans="1:5">
      <c r="A64" t="s">
        <v>513</v>
      </c>
      <c r="B64" t="s">
        <v>409</v>
      </c>
      <c r="C64" t="s">
        <v>514</v>
      </c>
      <c r="D64" t="s">
        <v>495</v>
      </c>
      <c r="E64" s="34"/>
    </row>
    <row r="65" spans="1:5">
      <c r="A65" t="s">
        <v>515</v>
      </c>
      <c r="B65" t="s">
        <v>409</v>
      </c>
      <c r="C65" t="s">
        <v>516</v>
      </c>
      <c r="D65" t="s">
        <v>411</v>
      </c>
      <c r="E65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Flinders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Kailah Thorn</dc:creator>
  <cp:keywords/>
  <dc:description/>
  <cp:lastModifiedBy>Kailah Thorn</cp:lastModifiedBy>
  <cp:revision/>
  <dcterms:created xsi:type="dcterms:W3CDTF">2018-06-01T01:39:53Z</dcterms:created>
  <dcterms:modified xsi:type="dcterms:W3CDTF">2021-02-07T04:08:51Z</dcterms:modified>
  <cp:category/>
  <cp:contentStatus/>
</cp:coreProperties>
</file>