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78110\ownCloud\Shared\PMCP_DOV_HabitatBetweenTransects\Drafts\To submit to MEE\Submitted\Review\Second review\Data submitted to share\"/>
    </mc:Choice>
  </mc:AlternateContent>
  <bookViews>
    <workbookView xWindow="0" yWindow="0" windowWidth="28800" windowHeight="12585" activeTab="2"/>
  </bookViews>
  <sheets>
    <sheet name="Times" sheetId="1" r:id="rId1"/>
    <sheet name="Chain" sheetId="2" r:id="rId2"/>
    <sheet name="Poin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K8" i="1"/>
  <c r="I4" i="1"/>
  <c r="J4" i="1"/>
  <c r="K4" i="1"/>
  <c r="G23" i="2" l="1"/>
  <c r="G22" i="2"/>
  <c r="L22" i="2"/>
  <c r="F22" i="2"/>
  <c r="G21" i="3"/>
  <c r="F21" i="3"/>
  <c r="E21" i="3"/>
  <c r="G22" i="3"/>
  <c r="F24" i="3"/>
  <c r="G24" i="3" s="1"/>
  <c r="F23" i="3"/>
  <c r="G23" i="3" s="1"/>
  <c r="F22" i="3"/>
  <c r="E24" i="3"/>
  <c r="E23" i="3"/>
  <c r="E22" i="3"/>
  <c r="AB4" i="2"/>
  <c r="E20" i="3"/>
  <c r="L20" i="2"/>
  <c r="F15" i="2"/>
  <c r="AN7" i="2"/>
  <c r="AO7" i="2" s="1"/>
  <c r="AN6" i="2"/>
  <c r="AO6" i="2" s="1"/>
  <c r="AN5" i="2"/>
  <c r="AO5" i="2" s="1"/>
  <c r="L24" i="2" s="1"/>
  <c r="AN4" i="2"/>
  <c r="AO4" i="2" s="1"/>
  <c r="AN3" i="2"/>
  <c r="AO3" i="2" s="1"/>
  <c r="AJ7" i="2"/>
  <c r="AK7" i="2" s="1"/>
  <c r="AJ6" i="2"/>
  <c r="AK6" i="2" s="1"/>
  <c r="AJ5" i="2"/>
  <c r="AK5" i="2" s="1"/>
  <c r="L23" i="2" s="1"/>
  <c r="AJ4" i="2"/>
  <c r="AK4" i="2" s="1"/>
  <c r="AJ3" i="2"/>
  <c r="AK3" i="2" s="1"/>
  <c r="AF7" i="2"/>
  <c r="AG7" i="2" s="1"/>
  <c r="AF6" i="2"/>
  <c r="AF5" i="2"/>
  <c r="AG5" i="2" s="1"/>
  <c r="AF4" i="2"/>
  <c r="AG4" i="2" s="1"/>
  <c r="AF3" i="2"/>
  <c r="AG3" i="2" s="1"/>
  <c r="AB7" i="2"/>
  <c r="AC7" i="2" s="1"/>
  <c r="AB6" i="2"/>
  <c r="AC6" i="2" s="1"/>
  <c r="AB5" i="2"/>
  <c r="AC5" i="2" s="1"/>
  <c r="AC4" i="2"/>
  <c r="AB3" i="2"/>
  <c r="AC3" i="2" s="1"/>
  <c r="G8" i="1"/>
  <c r="H8" i="1"/>
  <c r="G4" i="1"/>
  <c r="H4" i="1"/>
  <c r="G24" i="2" l="1"/>
  <c r="F24" i="2"/>
  <c r="F23" i="2"/>
  <c r="F21" i="2"/>
  <c r="L21" i="2"/>
  <c r="G21" i="2"/>
  <c r="D21" i="2"/>
  <c r="E8" i="1"/>
  <c r="F8" i="1"/>
  <c r="G17" i="2"/>
  <c r="G16" i="2"/>
  <c r="F17" i="2"/>
  <c r="F16" i="2"/>
  <c r="U3" i="2"/>
  <c r="M7" i="2"/>
  <c r="M6" i="2"/>
  <c r="M5" i="2"/>
  <c r="M4" i="2"/>
  <c r="M3" i="2"/>
  <c r="I7" i="2"/>
  <c r="I6" i="2"/>
  <c r="I5" i="2"/>
  <c r="I4" i="2"/>
  <c r="I3" i="2"/>
  <c r="E5" i="2"/>
  <c r="E6" i="2"/>
  <c r="E7" i="2"/>
  <c r="E3" i="2"/>
  <c r="L18" i="2"/>
  <c r="L17" i="2"/>
  <c r="L16" i="2"/>
  <c r="L15" i="2"/>
  <c r="X7" i="2"/>
  <c r="Y7" i="2" s="1"/>
  <c r="F20" i="2" s="1"/>
  <c r="X6" i="2"/>
  <c r="Y6" i="2" s="1"/>
  <c r="X5" i="2"/>
  <c r="Y5" i="2" s="1"/>
  <c r="X4" i="2"/>
  <c r="Y4" i="2" s="1"/>
  <c r="X3" i="2"/>
  <c r="Y3" i="2" s="1"/>
  <c r="D17" i="2"/>
  <c r="D16" i="2"/>
  <c r="G16" i="3"/>
  <c r="G17" i="3"/>
  <c r="G15" i="3"/>
  <c r="F20" i="3"/>
  <c r="G20" i="3" s="1"/>
  <c r="F19" i="3"/>
  <c r="G19" i="3" s="1"/>
  <c r="F18" i="3"/>
  <c r="G18" i="3" s="1"/>
  <c r="F17" i="3"/>
  <c r="F16" i="3"/>
  <c r="F15" i="3"/>
  <c r="E19" i="3"/>
  <c r="E18" i="3"/>
  <c r="E17" i="3"/>
  <c r="E16" i="3"/>
  <c r="E15" i="3"/>
  <c r="T4" i="2"/>
  <c r="U4" i="2" s="1"/>
  <c r="T5" i="2"/>
  <c r="L19" i="2" s="1"/>
  <c r="T6" i="2"/>
  <c r="U6" i="2" s="1"/>
  <c r="T7" i="2"/>
  <c r="U7" i="2" s="1"/>
  <c r="P4" i="2"/>
  <c r="Q4" i="2" s="1"/>
  <c r="P5" i="2"/>
  <c r="Q5" i="2" s="1"/>
  <c r="P6" i="2"/>
  <c r="Q6" i="2" s="1"/>
  <c r="P7" i="2"/>
  <c r="Q7" i="2" s="1"/>
  <c r="L4" i="2"/>
  <c r="L5" i="2"/>
  <c r="L6" i="2"/>
  <c r="L7" i="2"/>
  <c r="T3" i="2"/>
  <c r="P3" i="2"/>
  <c r="Q3" i="2" s="1"/>
  <c r="L3" i="2"/>
  <c r="H4" i="2"/>
  <c r="H5" i="2"/>
  <c r="H6" i="2"/>
  <c r="H7" i="2"/>
  <c r="H3" i="2"/>
  <c r="D4" i="2"/>
  <c r="E4" i="2" s="1"/>
  <c r="G15" i="2" s="1"/>
  <c r="D5" i="2"/>
  <c r="D6" i="2"/>
  <c r="D7" i="2"/>
  <c r="D3" i="2"/>
  <c r="E4" i="1"/>
  <c r="B4" i="1"/>
  <c r="C4" i="1"/>
  <c r="D8" i="1"/>
  <c r="F4" i="1"/>
  <c r="D4" i="1"/>
  <c r="D20" i="2" l="1"/>
  <c r="G20" i="2"/>
  <c r="D15" i="2"/>
  <c r="U5" i="2"/>
  <c r="D19" i="2"/>
  <c r="G19" i="2"/>
  <c r="F19" i="2"/>
  <c r="F18" i="2"/>
  <c r="G18" i="2"/>
  <c r="D18" i="2"/>
</calcChain>
</file>

<file path=xl/sharedStrings.xml><?xml version="1.0" encoding="utf-8"?>
<sst xmlns="http://schemas.openxmlformats.org/spreadsheetml/2006/main" count="146" uniqueCount="28">
  <si>
    <t>T1</t>
  </si>
  <si>
    <t>T2</t>
  </si>
  <si>
    <t>T3</t>
  </si>
  <si>
    <t>T4</t>
  </si>
  <si>
    <t>T5</t>
  </si>
  <si>
    <t>Chain start</t>
  </si>
  <si>
    <t>Chain finish</t>
  </si>
  <si>
    <t>Time taken</t>
  </si>
  <si>
    <t>Point start</t>
  </si>
  <si>
    <t>Point finish</t>
  </si>
  <si>
    <t>Transect</t>
  </si>
  <si>
    <t>Replicate</t>
  </si>
  <si>
    <t>CHAIN IS 990CM</t>
  </si>
  <si>
    <t>T6</t>
  </si>
  <si>
    <t>Average</t>
  </si>
  <si>
    <t>Stnd dev</t>
  </si>
  <si>
    <t>SE</t>
  </si>
  <si>
    <t>Index of average</t>
  </si>
  <si>
    <t>Index of middle chain</t>
  </si>
  <si>
    <t># of lengths</t>
  </si>
  <si>
    <t>left over</t>
  </si>
  <si>
    <t>total chain length</t>
  </si>
  <si>
    <t>index</t>
  </si>
  <si>
    <t>SE of index</t>
  </si>
  <si>
    <t>T7</t>
  </si>
  <si>
    <t>T8</t>
  </si>
  <si>
    <t>T9</t>
  </si>
  <si>
    <t>T10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</si>
</sst>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25" sqref="N25"/>
    </sheetView>
  </sheetViews>
  <sheetFormatPr defaultRowHeight="15" x14ac:dyDescent="0.25"/>
  <cols>
    <col min="1" max="1" width="11.42578125" bestFit="1" customWidth="1"/>
  </cols>
  <sheetData>
    <row r="1" spans="1:1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13</v>
      </c>
      <c r="H1" t="s">
        <v>24</v>
      </c>
      <c r="I1" t="s">
        <v>25</v>
      </c>
      <c r="J1" t="s">
        <v>26</v>
      </c>
      <c r="K1" t="s">
        <v>27</v>
      </c>
    </row>
    <row r="2" spans="1:11" x14ac:dyDescent="0.25">
      <c r="A2" t="s">
        <v>5</v>
      </c>
      <c r="B2" s="1">
        <v>0.37986111111111115</v>
      </c>
      <c r="C2" s="1">
        <v>0.4458333333333333</v>
      </c>
      <c r="D2" s="1">
        <v>0.48749999999999999</v>
      </c>
      <c r="E2" s="1">
        <v>0.57777777777777783</v>
      </c>
      <c r="F2" s="1">
        <v>0.61458333333333337</v>
      </c>
      <c r="G2" s="1">
        <v>0.65138888888888891</v>
      </c>
      <c r="H2" s="1">
        <v>0.68055555555555547</v>
      </c>
      <c r="I2" s="1">
        <v>0.52083333333333337</v>
      </c>
      <c r="J2" s="1">
        <v>0.57777777777777783</v>
      </c>
      <c r="K2" s="1">
        <v>0.6166666666666667</v>
      </c>
    </row>
    <row r="3" spans="1:11" x14ac:dyDescent="0.25">
      <c r="A3" t="s">
        <v>6</v>
      </c>
      <c r="B3" s="1">
        <v>0.41111111111111115</v>
      </c>
      <c r="C3" s="1">
        <v>0.45902777777777781</v>
      </c>
      <c r="D3" s="1">
        <v>0.5083333333333333</v>
      </c>
      <c r="E3" s="1">
        <v>0.60347222222222219</v>
      </c>
      <c r="F3" s="1">
        <v>0.62847222222222221</v>
      </c>
      <c r="G3" s="1">
        <v>0.66249999999999998</v>
      </c>
      <c r="H3" s="1">
        <v>0.68888888888888899</v>
      </c>
      <c r="I3" s="1">
        <v>0.54166666666666663</v>
      </c>
      <c r="J3" s="1">
        <v>0.59930555555555554</v>
      </c>
      <c r="K3" s="1">
        <v>0.63611111111111118</v>
      </c>
    </row>
    <row r="4" spans="1:11" x14ac:dyDescent="0.25">
      <c r="A4" t="s">
        <v>7</v>
      </c>
      <c r="B4" s="1">
        <f>B3-B2</f>
        <v>3.125E-2</v>
      </c>
      <c r="C4" s="1">
        <f>C3-C2</f>
        <v>1.3194444444444509E-2</v>
      </c>
      <c r="D4" s="1">
        <f>D3-D2</f>
        <v>2.0833333333333315E-2</v>
      </c>
      <c r="E4" s="1">
        <f>E3-E2</f>
        <v>2.5694444444444353E-2</v>
      </c>
      <c r="F4" s="1">
        <f t="shared" ref="F4:K4" si="0">F3-F2</f>
        <v>1.388888888888884E-2</v>
      </c>
      <c r="G4" s="1">
        <f t="shared" si="0"/>
        <v>1.1111111111111072E-2</v>
      </c>
      <c r="H4" s="1">
        <f t="shared" si="0"/>
        <v>8.3333333333335258E-3</v>
      </c>
      <c r="I4" s="1">
        <f t="shared" si="0"/>
        <v>2.0833333333333259E-2</v>
      </c>
      <c r="J4" s="1">
        <f t="shared" si="0"/>
        <v>2.1527777777777701E-2</v>
      </c>
      <c r="K4" s="1">
        <f t="shared" si="0"/>
        <v>1.9444444444444486E-2</v>
      </c>
    </row>
    <row r="6" spans="1:11" x14ac:dyDescent="0.25">
      <c r="A6" t="s">
        <v>8</v>
      </c>
      <c r="D6" s="1">
        <v>0.51388888888888895</v>
      </c>
      <c r="E6" s="1">
        <v>0.60555555555555551</v>
      </c>
      <c r="F6" s="1">
        <v>0.63055555555555554</v>
      </c>
      <c r="G6" s="1">
        <v>0.66319444444444442</v>
      </c>
      <c r="H6" s="1">
        <v>0.68888888888888899</v>
      </c>
      <c r="I6" s="1">
        <v>0.55625000000000002</v>
      </c>
      <c r="J6" s="1">
        <v>0.60972222222222217</v>
      </c>
      <c r="K6" s="1">
        <v>0.64097222222222217</v>
      </c>
    </row>
    <row r="7" spans="1:11" x14ac:dyDescent="0.25">
      <c r="A7" t="s">
        <v>9</v>
      </c>
      <c r="D7" s="1">
        <v>0.52152777777777781</v>
      </c>
      <c r="E7" s="1">
        <v>0.61458333333333337</v>
      </c>
      <c r="F7" s="1">
        <v>0.63750000000000007</v>
      </c>
      <c r="G7" s="1">
        <v>0.67083333333333339</v>
      </c>
      <c r="H7" s="1">
        <v>0.69027777777777777</v>
      </c>
      <c r="I7" s="1">
        <v>0.56041666666666667</v>
      </c>
      <c r="J7" s="1">
        <v>0.61458333333333337</v>
      </c>
      <c r="K7" s="1">
        <v>0.64444444444444449</v>
      </c>
    </row>
    <row r="8" spans="1:11" x14ac:dyDescent="0.25">
      <c r="A8" t="s">
        <v>7</v>
      </c>
      <c r="D8" s="1">
        <f>D7-D6</f>
        <v>7.6388888888888618E-3</v>
      </c>
      <c r="E8" s="1">
        <f t="shared" ref="E8:K8" si="1">E7-E6</f>
        <v>9.0277777777778567E-3</v>
      </c>
      <c r="F8" s="1">
        <f t="shared" si="1"/>
        <v>6.9444444444445308E-3</v>
      </c>
      <c r="G8" s="1">
        <f t="shared" si="1"/>
        <v>7.6388888888889728E-3</v>
      </c>
      <c r="H8" s="1">
        <f t="shared" si="1"/>
        <v>1.3888888888887729E-3</v>
      </c>
      <c r="I8" s="1">
        <f t="shared" si="1"/>
        <v>4.1666666666666519E-3</v>
      </c>
      <c r="J8" s="1">
        <f t="shared" si="1"/>
        <v>4.8611111111112049E-3</v>
      </c>
      <c r="K8" s="1">
        <f t="shared" si="1"/>
        <v>3.4722222222223209E-3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opLeftCell="L1" workbookViewId="0">
      <selection activeCell="AM8" sqref="AM8"/>
    </sheetView>
  </sheetViews>
  <sheetFormatPr defaultRowHeight="15" x14ac:dyDescent="0.25"/>
  <cols>
    <col min="6" max="6" width="15.85546875" bestFit="1" customWidth="1"/>
  </cols>
  <sheetData>
    <row r="1" spans="1:41" x14ac:dyDescent="0.25">
      <c r="B1" t="s">
        <v>0</v>
      </c>
      <c r="F1" t="s">
        <v>1</v>
      </c>
      <c r="J1" t="s">
        <v>2</v>
      </c>
      <c r="N1" t="s">
        <v>3</v>
      </c>
      <c r="R1" t="s">
        <v>4</v>
      </c>
      <c r="V1" t="s">
        <v>13</v>
      </c>
      <c r="Z1" t="s">
        <v>24</v>
      </c>
      <c r="AD1" t="s">
        <v>25</v>
      </c>
      <c r="AH1" t="s">
        <v>26</v>
      </c>
      <c r="AL1" t="s">
        <v>27</v>
      </c>
    </row>
    <row r="2" spans="1:41" x14ac:dyDescent="0.25">
      <c r="B2" t="s">
        <v>19</v>
      </c>
      <c r="C2" t="s">
        <v>20</v>
      </c>
      <c r="D2" t="s">
        <v>21</v>
      </c>
      <c r="E2" t="s">
        <v>22</v>
      </c>
      <c r="F2" t="s">
        <v>19</v>
      </c>
      <c r="G2" t="s">
        <v>20</v>
      </c>
      <c r="H2" t="s">
        <v>21</v>
      </c>
      <c r="I2" t="s">
        <v>22</v>
      </c>
      <c r="J2" t="s">
        <v>19</v>
      </c>
      <c r="K2" t="s">
        <v>20</v>
      </c>
      <c r="L2" t="s">
        <v>21</v>
      </c>
      <c r="M2" t="s">
        <v>22</v>
      </c>
      <c r="N2" t="s">
        <v>19</v>
      </c>
      <c r="O2" t="s">
        <v>20</v>
      </c>
      <c r="P2" t="s">
        <v>21</v>
      </c>
      <c r="Q2" t="s">
        <v>22</v>
      </c>
      <c r="R2" t="s">
        <v>19</v>
      </c>
      <c r="S2" t="s">
        <v>20</v>
      </c>
      <c r="T2" t="s">
        <v>21</v>
      </c>
      <c r="U2" t="s">
        <v>22</v>
      </c>
      <c r="V2" t="s">
        <v>19</v>
      </c>
      <c r="W2" t="s">
        <v>20</v>
      </c>
      <c r="X2" t="s">
        <v>21</v>
      </c>
      <c r="Y2" t="s">
        <v>22</v>
      </c>
      <c r="Z2" t="s">
        <v>19</v>
      </c>
      <c r="AA2" t="s">
        <v>20</v>
      </c>
      <c r="AB2" t="s">
        <v>21</v>
      </c>
      <c r="AC2" t="s">
        <v>22</v>
      </c>
      <c r="AD2" t="s">
        <v>19</v>
      </c>
      <c r="AE2" t="s">
        <v>20</v>
      </c>
      <c r="AF2" t="s">
        <v>21</v>
      </c>
      <c r="AG2" t="s">
        <v>22</v>
      </c>
      <c r="AH2" t="s">
        <v>19</v>
      </c>
      <c r="AI2" t="s">
        <v>20</v>
      </c>
      <c r="AJ2" t="s">
        <v>21</v>
      </c>
      <c r="AK2" t="s">
        <v>22</v>
      </c>
      <c r="AL2" t="s">
        <v>19</v>
      </c>
      <c r="AM2" t="s">
        <v>20</v>
      </c>
      <c r="AN2" t="s">
        <v>21</v>
      </c>
      <c r="AO2" t="s">
        <v>22</v>
      </c>
    </row>
    <row r="3" spans="1:41" x14ac:dyDescent="0.25">
      <c r="A3">
        <v>1</v>
      </c>
      <c r="B3">
        <v>3</v>
      </c>
      <c r="C3">
        <v>130</v>
      </c>
      <c r="D3">
        <f>B3*$F$12+C3</f>
        <v>3100</v>
      </c>
      <c r="E3">
        <f>D3/2500</f>
        <v>1.24</v>
      </c>
      <c r="F3">
        <v>2</v>
      </c>
      <c r="G3">
        <v>622</v>
      </c>
      <c r="H3">
        <f>F3*$F$12+G3</f>
        <v>2602</v>
      </c>
      <c r="I3">
        <f t="shared" ref="I3:I7" si="0">H3/2500</f>
        <v>1.0407999999999999</v>
      </c>
      <c r="J3">
        <v>3</v>
      </c>
      <c r="K3">
        <v>496</v>
      </c>
      <c r="L3">
        <f>J3*$F$12+K3</f>
        <v>3466</v>
      </c>
      <c r="M3">
        <f t="shared" ref="M3:M7" si="1">L3/2500</f>
        <v>1.3864000000000001</v>
      </c>
      <c r="N3">
        <v>3</v>
      </c>
      <c r="O3">
        <v>550</v>
      </c>
      <c r="P3">
        <f>N3*$F$12+O3</f>
        <v>3520</v>
      </c>
      <c r="Q3">
        <f t="shared" ref="Q3:Q7" si="2">P3/2500</f>
        <v>1.4079999999999999</v>
      </c>
      <c r="R3">
        <v>2</v>
      </c>
      <c r="S3">
        <v>646</v>
      </c>
      <c r="T3">
        <f>R3*$F$12+S3</f>
        <v>2626</v>
      </c>
      <c r="U3">
        <f t="shared" ref="U3:U7" si="3">T3/2500</f>
        <v>1.0504</v>
      </c>
      <c r="V3">
        <v>2</v>
      </c>
      <c r="W3">
        <v>880</v>
      </c>
      <c r="X3">
        <f>V3*$F$12+W3</f>
        <v>2860</v>
      </c>
      <c r="Y3">
        <f t="shared" ref="Y3:Y7" si="4">X3/2500</f>
        <v>1.1439999999999999</v>
      </c>
      <c r="Z3">
        <v>2</v>
      </c>
      <c r="AA3">
        <v>660</v>
      </c>
      <c r="AB3">
        <f>Z3*$F$12+AA3</f>
        <v>2640</v>
      </c>
      <c r="AC3">
        <f t="shared" ref="AC3:AC7" si="5">AB3/2500</f>
        <v>1.056</v>
      </c>
      <c r="AD3">
        <v>2</v>
      </c>
      <c r="AE3">
        <v>910</v>
      </c>
      <c r="AF3">
        <f>AD3*$F$12+AE3</f>
        <v>2890</v>
      </c>
      <c r="AG3">
        <f t="shared" ref="AG3:AG7" si="6">AF3/2500</f>
        <v>1.1559999999999999</v>
      </c>
      <c r="AH3">
        <v>3</v>
      </c>
      <c r="AI3">
        <v>120</v>
      </c>
      <c r="AJ3">
        <f>AH3*$F$12+AI3</f>
        <v>3090</v>
      </c>
      <c r="AK3">
        <f t="shared" ref="AK3:AK7" si="7">AJ3/2500</f>
        <v>1.236</v>
      </c>
      <c r="AL3">
        <v>2</v>
      </c>
      <c r="AM3">
        <v>800</v>
      </c>
      <c r="AN3">
        <f>AL3*$F$12+AM3</f>
        <v>2780</v>
      </c>
      <c r="AO3">
        <f t="shared" ref="AO3:AO7" si="8">AN3/2500</f>
        <v>1.1120000000000001</v>
      </c>
    </row>
    <row r="4" spans="1:41" x14ac:dyDescent="0.25">
      <c r="A4">
        <v>2</v>
      </c>
      <c r="B4">
        <v>3</v>
      </c>
      <c r="C4">
        <v>350</v>
      </c>
      <c r="D4">
        <f t="shared" ref="D4:D7" si="9">B4*$F$12+C4</f>
        <v>3320</v>
      </c>
      <c r="E4">
        <f t="shared" ref="E4:E7" si="10">D4/2500</f>
        <v>1.3280000000000001</v>
      </c>
      <c r="F4">
        <v>2</v>
      </c>
      <c r="G4">
        <v>500</v>
      </c>
      <c r="H4">
        <f t="shared" ref="H4:H7" si="11">F4*$F$12+G4</f>
        <v>2480</v>
      </c>
      <c r="I4">
        <f t="shared" si="0"/>
        <v>0.99199999999999999</v>
      </c>
      <c r="J4">
        <v>3</v>
      </c>
      <c r="K4">
        <v>500</v>
      </c>
      <c r="L4">
        <f t="shared" ref="L4:L7" si="12">J4*$F$12+K4</f>
        <v>3470</v>
      </c>
      <c r="M4">
        <f t="shared" si="1"/>
        <v>1.3879999999999999</v>
      </c>
      <c r="N4">
        <v>3</v>
      </c>
      <c r="O4">
        <v>930</v>
      </c>
      <c r="P4">
        <f t="shared" ref="P4:P7" si="13">N4*$F$12+O4</f>
        <v>3900</v>
      </c>
      <c r="Q4">
        <f t="shared" si="2"/>
        <v>1.56</v>
      </c>
      <c r="R4">
        <v>2</v>
      </c>
      <c r="S4">
        <v>650</v>
      </c>
      <c r="T4">
        <f t="shared" ref="T4:T7" si="14">R4*$F$12+S4</f>
        <v>2630</v>
      </c>
      <c r="U4">
        <f t="shared" si="3"/>
        <v>1.052</v>
      </c>
      <c r="V4">
        <v>3</v>
      </c>
      <c r="W4">
        <v>20</v>
      </c>
      <c r="X4">
        <f t="shared" ref="X4:X7" si="15">V4*$F$12+W4</f>
        <v>2990</v>
      </c>
      <c r="Y4">
        <f t="shared" si="4"/>
        <v>1.196</v>
      </c>
      <c r="Z4">
        <v>2</v>
      </c>
      <c r="AA4">
        <v>757</v>
      </c>
      <c r="AB4">
        <f t="shared" ref="AB4:AB7" si="16">Z4*$F$12+AA4</f>
        <v>2737</v>
      </c>
      <c r="AC4">
        <f t="shared" si="5"/>
        <v>1.0948</v>
      </c>
      <c r="AD4">
        <v>3</v>
      </c>
      <c r="AF4">
        <f t="shared" ref="AF4:AF7" si="17">AD4*$F$12+AE4</f>
        <v>2970</v>
      </c>
      <c r="AG4">
        <f t="shared" si="6"/>
        <v>1.1879999999999999</v>
      </c>
      <c r="AH4">
        <v>3</v>
      </c>
      <c r="AI4">
        <v>370</v>
      </c>
      <c r="AJ4">
        <f t="shared" ref="AJ4:AJ7" si="18">AH4*$F$12+AI4</f>
        <v>3340</v>
      </c>
      <c r="AK4">
        <f t="shared" si="7"/>
        <v>1.3360000000000001</v>
      </c>
      <c r="AL4">
        <v>3</v>
      </c>
      <c r="AM4">
        <v>50</v>
      </c>
      <c r="AN4">
        <f t="shared" ref="AN4:AN7" si="19">AL4*$F$12+AM4</f>
        <v>3020</v>
      </c>
      <c r="AO4">
        <f t="shared" si="8"/>
        <v>1.208</v>
      </c>
    </row>
    <row r="5" spans="1:41" x14ac:dyDescent="0.25">
      <c r="A5">
        <v>3</v>
      </c>
      <c r="B5">
        <v>3</v>
      </c>
      <c r="C5">
        <v>800</v>
      </c>
      <c r="D5">
        <f t="shared" si="9"/>
        <v>3770</v>
      </c>
      <c r="E5">
        <f t="shared" si="10"/>
        <v>1.508</v>
      </c>
      <c r="F5">
        <v>2</v>
      </c>
      <c r="G5">
        <v>708</v>
      </c>
      <c r="H5">
        <f t="shared" si="11"/>
        <v>2688</v>
      </c>
      <c r="I5">
        <f t="shared" si="0"/>
        <v>1.0751999999999999</v>
      </c>
      <c r="J5">
        <v>3</v>
      </c>
      <c r="K5">
        <v>800</v>
      </c>
      <c r="L5">
        <f t="shared" si="12"/>
        <v>3770</v>
      </c>
      <c r="M5">
        <f t="shared" si="1"/>
        <v>1.508</v>
      </c>
      <c r="N5">
        <v>4</v>
      </c>
      <c r="O5">
        <v>0</v>
      </c>
      <c r="P5">
        <f t="shared" si="13"/>
        <v>3960</v>
      </c>
      <c r="Q5">
        <f t="shared" si="2"/>
        <v>1.5840000000000001</v>
      </c>
      <c r="R5">
        <v>2</v>
      </c>
      <c r="S5">
        <v>850</v>
      </c>
      <c r="T5">
        <f t="shared" si="14"/>
        <v>2830</v>
      </c>
      <c r="U5">
        <f t="shared" si="3"/>
        <v>1.1319999999999999</v>
      </c>
      <c r="V5">
        <v>3</v>
      </c>
      <c r="W5">
        <v>0</v>
      </c>
      <c r="X5">
        <f t="shared" si="15"/>
        <v>2970</v>
      </c>
      <c r="Y5">
        <f t="shared" si="4"/>
        <v>1.1879999999999999</v>
      </c>
      <c r="Z5">
        <v>2</v>
      </c>
      <c r="AA5">
        <v>787</v>
      </c>
      <c r="AB5">
        <f t="shared" si="16"/>
        <v>2767</v>
      </c>
      <c r="AC5">
        <f t="shared" si="5"/>
        <v>1.1068</v>
      </c>
      <c r="AD5">
        <v>3</v>
      </c>
      <c r="AE5">
        <v>572</v>
      </c>
      <c r="AF5">
        <f t="shared" si="17"/>
        <v>3542</v>
      </c>
      <c r="AG5">
        <f t="shared" si="6"/>
        <v>1.4168000000000001</v>
      </c>
      <c r="AH5">
        <v>3</v>
      </c>
      <c r="AI5">
        <v>100</v>
      </c>
      <c r="AJ5">
        <f t="shared" si="18"/>
        <v>3070</v>
      </c>
      <c r="AK5">
        <f t="shared" si="7"/>
        <v>1.228</v>
      </c>
      <c r="AL5">
        <v>3</v>
      </c>
      <c r="AM5">
        <v>235</v>
      </c>
      <c r="AN5">
        <f t="shared" si="19"/>
        <v>3205</v>
      </c>
      <c r="AO5">
        <f t="shared" si="8"/>
        <v>1.282</v>
      </c>
    </row>
    <row r="6" spans="1:41" x14ac:dyDescent="0.25">
      <c r="A6">
        <v>4</v>
      </c>
      <c r="B6">
        <v>3</v>
      </c>
      <c r="C6">
        <v>800</v>
      </c>
      <c r="D6">
        <f t="shared" si="9"/>
        <v>3770</v>
      </c>
      <c r="E6">
        <f t="shared" si="10"/>
        <v>1.508</v>
      </c>
      <c r="F6">
        <v>2</v>
      </c>
      <c r="G6">
        <v>640</v>
      </c>
      <c r="H6">
        <f t="shared" si="11"/>
        <v>2620</v>
      </c>
      <c r="I6">
        <f t="shared" si="0"/>
        <v>1.048</v>
      </c>
      <c r="J6">
        <v>3</v>
      </c>
      <c r="K6">
        <v>530</v>
      </c>
      <c r="L6">
        <f t="shared" si="12"/>
        <v>3500</v>
      </c>
      <c r="M6">
        <f t="shared" si="1"/>
        <v>1.4</v>
      </c>
      <c r="N6">
        <v>4</v>
      </c>
      <c r="O6">
        <v>270</v>
      </c>
      <c r="P6">
        <f t="shared" si="13"/>
        <v>4230</v>
      </c>
      <c r="Q6">
        <f t="shared" si="2"/>
        <v>1.6919999999999999</v>
      </c>
      <c r="R6">
        <v>2</v>
      </c>
      <c r="S6">
        <v>610</v>
      </c>
      <c r="T6">
        <f t="shared" si="14"/>
        <v>2590</v>
      </c>
      <c r="U6">
        <f t="shared" si="3"/>
        <v>1.036</v>
      </c>
      <c r="V6">
        <v>2</v>
      </c>
      <c r="W6">
        <v>815</v>
      </c>
      <c r="X6">
        <f t="shared" si="15"/>
        <v>2795</v>
      </c>
      <c r="Y6">
        <f t="shared" si="4"/>
        <v>1.1180000000000001</v>
      </c>
      <c r="Z6">
        <v>2</v>
      </c>
      <c r="AA6">
        <v>670</v>
      </c>
      <c r="AB6">
        <f t="shared" si="16"/>
        <v>2650</v>
      </c>
      <c r="AC6">
        <f t="shared" si="5"/>
        <v>1.06</v>
      </c>
      <c r="AF6">
        <f t="shared" si="17"/>
        <v>0</v>
      </c>
      <c r="AG6">
        <v>1.1479999999999999</v>
      </c>
      <c r="AH6">
        <v>3</v>
      </c>
      <c r="AI6">
        <v>670</v>
      </c>
      <c r="AJ6">
        <f t="shared" si="18"/>
        <v>3640</v>
      </c>
      <c r="AK6">
        <f t="shared" si="7"/>
        <v>1.456</v>
      </c>
      <c r="AL6">
        <v>2</v>
      </c>
      <c r="AM6">
        <v>930</v>
      </c>
      <c r="AN6">
        <f t="shared" si="19"/>
        <v>2910</v>
      </c>
      <c r="AO6">
        <f t="shared" si="8"/>
        <v>1.1639999999999999</v>
      </c>
    </row>
    <row r="7" spans="1:41" x14ac:dyDescent="0.25">
      <c r="A7">
        <v>5</v>
      </c>
      <c r="B7">
        <v>3</v>
      </c>
      <c r="C7">
        <v>680</v>
      </c>
      <c r="D7">
        <f t="shared" si="9"/>
        <v>3650</v>
      </c>
      <c r="E7">
        <f t="shared" si="10"/>
        <v>1.46</v>
      </c>
      <c r="F7">
        <v>2</v>
      </c>
      <c r="G7">
        <v>312</v>
      </c>
      <c r="H7">
        <f t="shared" si="11"/>
        <v>2292</v>
      </c>
      <c r="I7">
        <f t="shared" si="0"/>
        <v>0.91679999999999995</v>
      </c>
      <c r="J7">
        <v>3</v>
      </c>
      <c r="K7">
        <v>70</v>
      </c>
      <c r="L7">
        <f t="shared" si="12"/>
        <v>3040</v>
      </c>
      <c r="M7">
        <f t="shared" si="1"/>
        <v>1.216</v>
      </c>
      <c r="N7">
        <v>4</v>
      </c>
      <c r="O7">
        <v>117</v>
      </c>
      <c r="P7">
        <f t="shared" si="13"/>
        <v>4077</v>
      </c>
      <c r="Q7">
        <f t="shared" si="2"/>
        <v>1.6308</v>
      </c>
      <c r="R7">
        <v>2</v>
      </c>
      <c r="S7">
        <v>575</v>
      </c>
      <c r="T7">
        <f t="shared" si="14"/>
        <v>2555</v>
      </c>
      <c r="U7">
        <f t="shared" si="3"/>
        <v>1.022</v>
      </c>
      <c r="V7">
        <v>2</v>
      </c>
      <c r="W7">
        <v>725</v>
      </c>
      <c r="X7">
        <f t="shared" si="15"/>
        <v>2705</v>
      </c>
      <c r="Y7">
        <f t="shared" si="4"/>
        <v>1.0820000000000001</v>
      </c>
      <c r="Z7">
        <v>2</v>
      </c>
      <c r="AA7">
        <v>694</v>
      </c>
      <c r="AB7">
        <f t="shared" si="16"/>
        <v>2674</v>
      </c>
      <c r="AC7">
        <f t="shared" si="5"/>
        <v>1.0696000000000001</v>
      </c>
      <c r="AD7">
        <v>3</v>
      </c>
      <c r="AE7">
        <v>90</v>
      </c>
      <c r="AF7">
        <f t="shared" si="17"/>
        <v>3060</v>
      </c>
      <c r="AG7">
        <f t="shared" si="6"/>
        <v>1.224</v>
      </c>
      <c r="AH7">
        <v>3</v>
      </c>
      <c r="AI7">
        <v>310</v>
      </c>
      <c r="AJ7">
        <f t="shared" si="18"/>
        <v>3280</v>
      </c>
      <c r="AK7">
        <f t="shared" si="7"/>
        <v>1.3120000000000001</v>
      </c>
      <c r="AL7">
        <v>3</v>
      </c>
      <c r="AM7">
        <v>380</v>
      </c>
      <c r="AN7">
        <f t="shared" si="19"/>
        <v>3350</v>
      </c>
      <c r="AO7">
        <f t="shared" si="8"/>
        <v>1.34</v>
      </c>
    </row>
    <row r="12" spans="1:41" x14ac:dyDescent="0.25">
      <c r="F12">
        <v>990</v>
      </c>
    </row>
    <row r="14" spans="1:41" x14ac:dyDescent="0.25">
      <c r="D14" t="s">
        <v>14</v>
      </c>
      <c r="F14" t="s">
        <v>17</v>
      </c>
      <c r="G14" t="s">
        <v>23</v>
      </c>
      <c r="L14" t="s">
        <v>18</v>
      </c>
    </row>
    <row r="15" spans="1:41" x14ac:dyDescent="0.25">
      <c r="C15" t="s">
        <v>0</v>
      </c>
      <c r="D15">
        <f>AVERAGE(D3:D7)</f>
        <v>3522</v>
      </c>
      <c r="F15">
        <f>AVERAGE(E3:E7)</f>
        <v>1.4088000000000001</v>
      </c>
      <c r="G15">
        <f>STDEV(E3:E7)/SQRT(5)</f>
        <v>5.353727673313239E-2</v>
      </c>
      <c r="L15">
        <f>D5/2500</f>
        <v>1.508</v>
      </c>
    </row>
    <row r="16" spans="1:41" x14ac:dyDescent="0.25">
      <c r="C16" t="s">
        <v>1</v>
      </c>
      <c r="D16">
        <f>AVERAGE(H3:H7)</f>
        <v>2536.4</v>
      </c>
      <c r="F16">
        <f>AVERAGE(I3:I7)</f>
        <v>1.0145599999999999</v>
      </c>
      <c r="G16">
        <f>STDEV(I3:I7)/SQRT(5)</f>
        <v>2.7883643951248552E-2</v>
      </c>
      <c r="L16">
        <f>H5/2500</f>
        <v>1.0751999999999999</v>
      </c>
    </row>
    <row r="17" spans="3:12" x14ac:dyDescent="0.25">
      <c r="C17" t="s">
        <v>2</v>
      </c>
      <c r="D17">
        <f>AVERAGE(L3:L7)</f>
        <v>3449.2</v>
      </c>
      <c r="F17">
        <f>AVERAGE(M3:M7)</f>
        <v>1.37968</v>
      </c>
      <c r="G17">
        <f>STDEV(M3:M7)/SQRT(5)</f>
        <v>4.6789126942057807E-2</v>
      </c>
      <c r="L17">
        <f>L5/2500</f>
        <v>1.508</v>
      </c>
    </row>
    <row r="18" spans="3:12" x14ac:dyDescent="0.25">
      <c r="C18" t="s">
        <v>3</v>
      </c>
      <c r="D18">
        <f>AVERAGE(P3:P7)</f>
        <v>3937.4</v>
      </c>
      <c r="F18">
        <f>AVERAGE(Q3:Q7)</f>
        <v>1.5749599999999999</v>
      </c>
      <c r="G18">
        <f>STDEV(Q3:Q7)/SQRT(5)</f>
        <v>4.7432916840523316E-2</v>
      </c>
      <c r="L18">
        <f>P5/2500</f>
        <v>1.5840000000000001</v>
      </c>
    </row>
    <row r="19" spans="3:12" x14ac:dyDescent="0.25">
      <c r="C19" t="s">
        <v>4</v>
      </c>
      <c r="D19">
        <f>AVERAGE(T3:T7)</f>
        <v>2646.2</v>
      </c>
      <c r="F19">
        <f>AVERAGE(U3:U7)</f>
        <v>1.0584800000000001</v>
      </c>
      <c r="G19">
        <f>STDEV(U3:U7)/SQRT(5)</f>
        <v>1.9168474117675589E-2</v>
      </c>
      <c r="L19">
        <f>T5/2500</f>
        <v>1.1319999999999999</v>
      </c>
    </row>
    <row r="20" spans="3:12" x14ac:dyDescent="0.25">
      <c r="C20" t="s">
        <v>13</v>
      </c>
      <c r="D20">
        <f>AVERAGE(X3:X7)</f>
        <v>2864</v>
      </c>
      <c r="F20">
        <f>AVERAGE(Y3:Y7)</f>
        <v>1.1456</v>
      </c>
      <c r="G20">
        <f>STDEV(Y3:Y7)/SQRT(5)</f>
        <v>2.138597671372525E-2</v>
      </c>
      <c r="L20">
        <f>X5/2500</f>
        <v>1.1879999999999999</v>
      </c>
    </row>
    <row r="21" spans="3:12" x14ac:dyDescent="0.25">
      <c r="C21" t="s">
        <v>24</v>
      </c>
      <c r="D21">
        <f>AVERAGE(AB3:AB7)</f>
        <v>2693.6</v>
      </c>
      <c r="F21">
        <f>AVERAGE(AC3:AC7)</f>
        <v>1.0774400000000002</v>
      </c>
      <c r="G21">
        <f>STDEV(AC3:AC7)/SQRT(5)</f>
        <v>9.9716397849099886E-3</v>
      </c>
      <c r="L21">
        <f>AB5/2500</f>
        <v>1.1068</v>
      </c>
    </row>
    <row r="22" spans="3:12" x14ac:dyDescent="0.25">
      <c r="C22" t="s">
        <v>25</v>
      </c>
      <c r="F22">
        <f>AVERAGE(AG3:AG7)</f>
        <v>1.2265599999999999</v>
      </c>
      <c r="G22">
        <f>STDEV(AG3:AG7)/SQRT(5)</f>
        <v>4.9414103249983223E-2</v>
      </c>
      <c r="L22">
        <f>AG5</f>
        <v>1.4168000000000001</v>
      </c>
    </row>
    <row r="23" spans="3:12" x14ac:dyDescent="0.25">
      <c r="C23" t="s">
        <v>26</v>
      </c>
      <c r="F23">
        <f>AVERAGE(AK3:AK7)</f>
        <v>1.3136000000000001</v>
      </c>
      <c r="G23">
        <f>STDEV(AK3:AK7)/SQRT(5)</f>
        <v>4.1310531344924621E-2</v>
      </c>
      <c r="L23">
        <f>AK5</f>
        <v>1.228</v>
      </c>
    </row>
    <row r="24" spans="3:12" x14ac:dyDescent="0.25">
      <c r="C24" t="s">
        <v>27</v>
      </c>
      <c r="F24">
        <f>AVERAGE(AO3:AO7)</f>
        <v>1.2212000000000001</v>
      </c>
      <c r="G24">
        <f>STDEV(AO3:AO7)/SQRT(5)</f>
        <v>4.0731314734488995E-2</v>
      </c>
      <c r="L24">
        <f>AO5</f>
        <v>1.282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workbookViewId="0">
      <selection activeCell="B18" sqref="B18"/>
    </sheetView>
  </sheetViews>
  <sheetFormatPr defaultRowHeight="15" x14ac:dyDescent="0.25"/>
  <sheetData>
    <row r="1" spans="1:51" x14ac:dyDescent="0.25">
      <c r="A1" t="s">
        <v>10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3</v>
      </c>
      <c r="R1" t="s">
        <v>3</v>
      </c>
      <c r="S1" t="s">
        <v>3</v>
      </c>
      <c r="T1" t="s">
        <v>3</v>
      </c>
      <c r="U1" t="s">
        <v>3</v>
      </c>
      <c r="V1" t="s">
        <v>4</v>
      </c>
      <c r="W1" t="s">
        <v>4</v>
      </c>
      <c r="X1" t="s">
        <v>4</v>
      </c>
      <c r="Y1" t="s">
        <v>4</v>
      </c>
      <c r="Z1" t="s">
        <v>4</v>
      </c>
      <c r="AA1" t="s">
        <v>13</v>
      </c>
      <c r="AB1" t="s">
        <v>13</v>
      </c>
      <c r="AC1" t="s">
        <v>13</v>
      </c>
      <c r="AD1" t="s">
        <v>13</v>
      </c>
      <c r="AE1" t="s">
        <v>13</v>
      </c>
      <c r="AF1" t="s">
        <v>24</v>
      </c>
      <c r="AG1" t="s">
        <v>24</v>
      </c>
      <c r="AH1" t="s">
        <v>24</v>
      </c>
      <c r="AI1" t="s">
        <v>24</v>
      </c>
      <c r="AJ1" t="s">
        <v>24</v>
      </c>
      <c r="AK1" t="s">
        <v>25</v>
      </c>
      <c r="AL1" t="s">
        <v>25</v>
      </c>
      <c r="AM1" t="s">
        <v>25</v>
      </c>
      <c r="AN1" t="s">
        <v>25</v>
      </c>
      <c r="AO1" t="s">
        <v>25</v>
      </c>
      <c r="AP1" t="s">
        <v>26</v>
      </c>
      <c r="AQ1" t="s">
        <v>26</v>
      </c>
      <c r="AR1" t="s">
        <v>26</v>
      </c>
      <c r="AS1" t="s">
        <v>26</v>
      </c>
      <c r="AT1" t="s">
        <v>26</v>
      </c>
      <c r="AU1" t="s">
        <v>27</v>
      </c>
      <c r="AV1" t="s">
        <v>27</v>
      </c>
      <c r="AW1" t="s">
        <v>27</v>
      </c>
      <c r="AX1" t="s">
        <v>27</v>
      </c>
      <c r="AY1" t="s">
        <v>27</v>
      </c>
    </row>
    <row r="2" spans="1:51" x14ac:dyDescent="0.25">
      <c r="A2" t="s">
        <v>11</v>
      </c>
      <c r="B2">
        <v>1</v>
      </c>
      <c r="C2">
        <v>2</v>
      </c>
      <c r="D2">
        <v>3</v>
      </c>
      <c r="E2">
        <v>4</v>
      </c>
      <c r="F2">
        <v>5</v>
      </c>
      <c r="G2">
        <v>1</v>
      </c>
      <c r="H2">
        <v>2</v>
      </c>
      <c r="I2">
        <v>3</v>
      </c>
      <c r="J2">
        <v>4</v>
      </c>
      <c r="K2">
        <v>5</v>
      </c>
      <c r="L2">
        <v>1</v>
      </c>
      <c r="M2">
        <v>2</v>
      </c>
      <c r="N2">
        <v>3</v>
      </c>
      <c r="O2">
        <v>4</v>
      </c>
      <c r="P2">
        <v>5</v>
      </c>
      <c r="Q2">
        <v>1</v>
      </c>
      <c r="R2">
        <v>2</v>
      </c>
      <c r="S2">
        <v>3</v>
      </c>
      <c r="T2">
        <v>4</v>
      </c>
      <c r="U2">
        <v>5</v>
      </c>
      <c r="V2">
        <v>1</v>
      </c>
      <c r="W2">
        <v>2</v>
      </c>
      <c r="X2">
        <v>3</v>
      </c>
      <c r="Y2">
        <v>4</v>
      </c>
      <c r="Z2">
        <v>5</v>
      </c>
      <c r="AA2">
        <v>1</v>
      </c>
      <c r="AB2">
        <v>2</v>
      </c>
      <c r="AC2">
        <v>3</v>
      </c>
      <c r="AD2">
        <v>4</v>
      </c>
      <c r="AE2">
        <v>5</v>
      </c>
      <c r="AF2">
        <v>1</v>
      </c>
      <c r="AG2">
        <v>2</v>
      </c>
      <c r="AH2">
        <v>3</v>
      </c>
      <c r="AI2">
        <v>4</v>
      </c>
      <c r="AJ2">
        <v>5</v>
      </c>
      <c r="AK2">
        <v>1</v>
      </c>
      <c r="AL2">
        <v>2</v>
      </c>
      <c r="AM2">
        <v>3</v>
      </c>
      <c r="AN2">
        <v>4</v>
      </c>
      <c r="AO2">
        <v>5</v>
      </c>
      <c r="AP2">
        <v>1</v>
      </c>
      <c r="AQ2">
        <v>2</v>
      </c>
      <c r="AR2">
        <v>3</v>
      </c>
      <c r="AS2">
        <v>4</v>
      </c>
      <c r="AT2">
        <v>5</v>
      </c>
      <c r="AU2">
        <v>1</v>
      </c>
      <c r="AV2">
        <v>2</v>
      </c>
      <c r="AW2">
        <v>3</v>
      </c>
      <c r="AX2">
        <v>4</v>
      </c>
      <c r="AY2">
        <v>5</v>
      </c>
    </row>
    <row r="3" spans="1:51" x14ac:dyDescent="0.25">
      <c r="A3">
        <v>2.5</v>
      </c>
      <c r="B3">
        <v>50</v>
      </c>
      <c r="C3">
        <v>24</v>
      </c>
      <c r="D3">
        <v>0</v>
      </c>
      <c r="E3">
        <v>41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20</v>
      </c>
      <c r="M3">
        <v>48</v>
      </c>
      <c r="N3">
        <v>36</v>
      </c>
      <c r="O3">
        <v>32</v>
      </c>
      <c r="P3">
        <v>20</v>
      </c>
      <c r="Q3">
        <v>31</v>
      </c>
      <c r="R3">
        <v>0</v>
      </c>
      <c r="S3">
        <v>44</v>
      </c>
      <c r="T3">
        <v>46</v>
      </c>
      <c r="U3">
        <v>13</v>
      </c>
      <c r="V3">
        <v>0</v>
      </c>
      <c r="W3">
        <v>0</v>
      </c>
      <c r="X3">
        <v>3</v>
      </c>
      <c r="Y3">
        <v>14.4</v>
      </c>
      <c r="Z3">
        <v>0</v>
      </c>
      <c r="AA3">
        <v>0</v>
      </c>
      <c r="AB3">
        <v>13</v>
      </c>
      <c r="AC3">
        <v>0</v>
      </c>
      <c r="AD3">
        <v>38</v>
      </c>
      <c r="AE3">
        <v>29</v>
      </c>
      <c r="AF3">
        <v>29</v>
      </c>
      <c r="AG3">
        <v>30</v>
      </c>
      <c r="AH3">
        <v>0</v>
      </c>
      <c r="AI3">
        <v>0</v>
      </c>
      <c r="AJ3">
        <v>37</v>
      </c>
      <c r="AK3">
        <v>7</v>
      </c>
      <c r="AL3">
        <v>12</v>
      </c>
      <c r="AM3">
        <v>14</v>
      </c>
      <c r="AN3">
        <v>15</v>
      </c>
      <c r="AO3">
        <v>19</v>
      </c>
      <c r="AP3">
        <v>30</v>
      </c>
      <c r="AQ3">
        <v>18</v>
      </c>
      <c r="AR3">
        <v>3</v>
      </c>
      <c r="AS3">
        <v>10</v>
      </c>
      <c r="AT3">
        <v>21</v>
      </c>
      <c r="AU3">
        <v>35</v>
      </c>
      <c r="AV3">
        <v>23</v>
      </c>
      <c r="AW3">
        <v>5</v>
      </c>
      <c r="AX3">
        <v>5</v>
      </c>
      <c r="AY3">
        <v>27</v>
      </c>
    </row>
    <row r="4" spans="1:51" x14ac:dyDescent="0.25">
      <c r="A4">
        <v>5</v>
      </c>
      <c r="B4">
        <v>27</v>
      </c>
      <c r="C4">
        <v>0</v>
      </c>
      <c r="D4">
        <v>0</v>
      </c>
      <c r="E4">
        <v>31</v>
      </c>
      <c r="F4">
        <v>16</v>
      </c>
      <c r="G4">
        <v>0</v>
      </c>
      <c r="H4">
        <v>0</v>
      </c>
      <c r="I4">
        <v>0</v>
      </c>
      <c r="J4">
        <v>0</v>
      </c>
      <c r="K4">
        <v>0</v>
      </c>
      <c r="L4">
        <v>60</v>
      </c>
      <c r="M4">
        <v>15</v>
      </c>
      <c r="N4">
        <v>80</v>
      </c>
      <c r="O4">
        <v>20</v>
      </c>
      <c r="P4">
        <v>50</v>
      </c>
      <c r="Q4">
        <v>85</v>
      </c>
      <c r="R4">
        <v>4</v>
      </c>
      <c r="S4">
        <v>32</v>
      </c>
      <c r="T4">
        <v>64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24</v>
      </c>
      <c r="AC4">
        <v>39</v>
      </c>
      <c r="AD4">
        <v>23</v>
      </c>
      <c r="AE4">
        <v>30</v>
      </c>
      <c r="AF4">
        <v>0</v>
      </c>
      <c r="AG4">
        <v>61</v>
      </c>
      <c r="AH4">
        <v>46</v>
      </c>
      <c r="AI4">
        <v>0</v>
      </c>
      <c r="AJ4">
        <v>0</v>
      </c>
      <c r="AK4">
        <v>33</v>
      </c>
      <c r="AL4">
        <v>1</v>
      </c>
      <c r="AM4">
        <v>8</v>
      </c>
      <c r="AN4">
        <v>14</v>
      </c>
      <c r="AO4">
        <v>50</v>
      </c>
      <c r="AP4">
        <v>26</v>
      </c>
      <c r="AQ4">
        <v>2</v>
      </c>
      <c r="AR4">
        <v>8</v>
      </c>
      <c r="AS4">
        <v>9</v>
      </c>
      <c r="AT4">
        <v>37</v>
      </c>
      <c r="AU4">
        <v>21</v>
      </c>
      <c r="AV4">
        <v>33</v>
      </c>
      <c r="AW4">
        <v>4</v>
      </c>
      <c r="AX4">
        <v>7</v>
      </c>
      <c r="AY4">
        <v>6</v>
      </c>
    </row>
    <row r="5" spans="1:51" x14ac:dyDescent="0.25">
      <c r="A5">
        <v>7.5</v>
      </c>
      <c r="B5">
        <v>50</v>
      </c>
      <c r="C5">
        <v>23</v>
      </c>
      <c r="D5">
        <v>40</v>
      </c>
      <c r="E5">
        <v>33</v>
      </c>
      <c r="F5">
        <v>139</v>
      </c>
      <c r="G5">
        <v>5.5</v>
      </c>
      <c r="H5">
        <v>7.3</v>
      </c>
      <c r="I5">
        <v>0</v>
      </c>
      <c r="J5">
        <v>0</v>
      </c>
      <c r="K5">
        <v>0</v>
      </c>
      <c r="L5">
        <v>74</v>
      </c>
      <c r="M5">
        <v>32</v>
      </c>
      <c r="N5">
        <v>43</v>
      </c>
      <c r="O5">
        <v>71</v>
      </c>
      <c r="P5">
        <v>34</v>
      </c>
      <c r="Q5">
        <v>190</v>
      </c>
      <c r="R5">
        <v>67</v>
      </c>
      <c r="S5">
        <v>47</v>
      </c>
      <c r="T5">
        <v>61</v>
      </c>
      <c r="U5">
        <v>29</v>
      </c>
      <c r="V5">
        <v>95</v>
      </c>
      <c r="W5">
        <v>73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35</v>
      </c>
      <c r="AE5">
        <v>57</v>
      </c>
      <c r="AF5">
        <v>0</v>
      </c>
      <c r="AG5">
        <v>0</v>
      </c>
      <c r="AH5">
        <v>0</v>
      </c>
      <c r="AI5">
        <v>0</v>
      </c>
      <c r="AJ5">
        <v>0</v>
      </c>
      <c r="AK5">
        <v>53</v>
      </c>
      <c r="AL5">
        <v>17</v>
      </c>
      <c r="AM5">
        <v>0</v>
      </c>
      <c r="AN5">
        <v>21</v>
      </c>
      <c r="AO5">
        <v>24</v>
      </c>
      <c r="AP5">
        <v>35</v>
      </c>
      <c r="AQ5">
        <v>47</v>
      </c>
      <c r="AR5">
        <v>22</v>
      </c>
      <c r="AS5">
        <v>33</v>
      </c>
      <c r="AT5">
        <v>40</v>
      </c>
      <c r="AU5">
        <v>19</v>
      </c>
      <c r="AV5">
        <v>8</v>
      </c>
      <c r="AW5">
        <v>19</v>
      </c>
      <c r="AX5">
        <v>26</v>
      </c>
      <c r="AY5">
        <v>35</v>
      </c>
    </row>
    <row r="6" spans="1:51" x14ac:dyDescent="0.25">
      <c r="A6">
        <v>10</v>
      </c>
      <c r="B6">
        <v>66</v>
      </c>
      <c r="C6">
        <v>78</v>
      </c>
      <c r="D6">
        <v>223</v>
      </c>
      <c r="E6">
        <v>55</v>
      </c>
      <c r="F6">
        <v>40</v>
      </c>
      <c r="G6">
        <v>0</v>
      </c>
      <c r="H6">
        <v>0</v>
      </c>
      <c r="I6">
        <v>0</v>
      </c>
      <c r="J6">
        <v>20</v>
      </c>
      <c r="K6">
        <v>32</v>
      </c>
      <c r="L6">
        <v>32</v>
      </c>
      <c r="M6">
        <v>38</v>
      </c>
      <c r="N6">
        <v>48</v>
      </c>
      <c r="O6">
        <v>122</v>
      </c>
      <c r="P6">
        <v>160</v>
      </c>
      <c r="Q6">
        <v>15</v>
      </c>
      <c r="R6">
        <v>20</v>
      </c>
      <c r="S6">
        <v>0</v>
      </c>
      <c r="T6">
        <v>33</v>
      </c>
      <c r="U6">
        <v>88</v>
      </c>
      <c r="V6">
        <v>6</v>
      </c>
      <c r="W6">
        <v>62</v>
      </c>
      <c r="X6">
        <v>13</v>
      </c>
      <c r="Y6">
        <v>0</v>
      </c>
      <c r="Z6">
        <v>0</v>
      </c>
      <c r="AA6">
        <v>0</v>
      </c>
      <c r="AB6">
        <v>0</v>
      </c>
      <c r="AC6">
        <v>67</v>
      </c>
      <c r="AD6">
        <v>48</v>
      </c>
      <c r="AE6">
        <v>41</v>
      </c>
      <c r="AF6">
        <v>0</v>
      </c>
      <c r="AG6">
        <v>0</v>
      </c>
      <c r="AH6">
        <v>0</v>
      </c>
      <c r="AI6">
        <v>0</v>
      </c>
      <c r="AJ6">
        <v>24</v>
      </c>
      <c r="AK6">
        <v>24</v>
      </c>
      <c r="AL6">
        <v>12</v>
      </c>
      <c r="AM6">
        <v>3</v>
      </c>
      <c r="AN6">
        <v>0</v>
      </c>
      <c r="AO6">
        <v>18</v>
      </c>
      <c r="AP6">
        <v>33</v>
      </c>
      <c r="AQ6">
        <v>24</v>
      </c>
      <c r="AR6">
        <v>12</v>
      </c>
      <c r="AS6">
        <v>35</v>
      </c>
      <c r="AT6">
        <v>48</v>
      </c>
      <c r="AU6">
        <v>44</v>
      </c>
      <c r="AV6">
        <v>18</v>
      </c>
      <c r="AW6">
        <v>0</v>
      </c>
      <c r="AX6">
        <v>22</v>
      </c>
      <c r="AY6">
        <v>53</v>
      </c>
    </row>
    <row r="7" spans="1:51" x14ac:dyDescent="0.25">
      <c r="A7">
        <v>12.5</v>
      </c>
      <c r="B7">
        <v>48</v>
      </c>
      <c r="C7">
        <v>117</v>
      </c>
      <c r="D7">
        <v>43</v>
      </c>
      <c r="E7">
        <v>146</v>
      </c>
      <c r="F7">
        <v>51</v>
      </c>
      <c r="G7">
        <v>0</v>
      </c>
      <c r="H7">
        <v>0</v>
      </c>
      <c r="I7">
        <v>0</v>
      </c>
      <c r="J7">
        <v>0</v>
      </c>
      <c r="K7">
        <v>0</v>
      </c>
      <c r="L7">
        <v>21</v>
      </c>
      <c r="M7">
        <v>11</v>
      </c>
      <c r="N7">
        <v>68</v>
      </c>
      <c r="O7">
        <v>84</v>
      </c>
      <c r="P7">
        <v>33</v>
      </c>
      <c r="Q7">
        <v>47</v>
      </c>
      <c r="R7">
        <v>65</v>
      </c>
      <c r="S7">
        <v>18</v>
      </c>
      <c r="T7">
        <v>64</v>
      </c>
      <c r="U7">
        <v>29</v>
      </c>
      <c r="V7">
        <v>0</v>
      </c>
      <c r="W7">
        <v>0</v>
      </c>
      <c r="X7">
        <v>0</v>
      </c>
      <c r="Y7">
        <v>9</v>
      </c>
      <c r="Z7">
        <v>0</v>
      </c>
      <c r="AA7">
        <v>29</v>
      </c>
      <c r="AB7">
        <v>28</v>
      </c>
      <c r="AC7">
        <v>43</v>
      </c>
      <c r="AD7">
        <v>48</v>
      </c>
      <c r="AE7">
        <v>57</v>
      </c>
      <c r="AF7">
        <v>0</v>
      </c>
      <c r="AG7">
        <v>0</v>
      </c>
      <c r="AH7">
        <v>0</v>
      </c>
      <c r="AI7">
        <v>0</v>
      </c>
      <c r="AJ7">
        <v>16</v>
      </c>
      <c r="AK7">
        <v>24</v>
      </c>
      <c r="AL7">
        <v>6</v>
      </c>
      <c r="AM7">
        <v>4</v>
      </c>
      <c r="AN7">
        <v>21</v>
      </c>
      <c r="AO7">
        <v>78</v>
      </c>
      <c r="AP7">
        <v>95</v>
      </c>
      <c r="AQ7">
        <v>0</v>
      </c>
      <c r="AR7">
        <v>16</v>
      </c>
      <c r="AS7">
        <v>19</v>
      </c>
      <c r="AT7">
        <v>34</v>
      </c>
      <c r="AU7">
        <v>28</v>
      </c>
      <c r="AV7">
        <v>16</v>
      </c>
      <c r="AW7">
        <v>22</v>
      </c>
      <c r="AX7">
        <v>3</v>
      </c>
      <c r="AY7">
        <v>53</v>
      </c>
    </row>
    <row r="8" spans="1:51" x14ac:dyDescent="0.25">
      <c r="A8">
        <v>15</v>
      </c>
      <c r="B8">
        <v>30</v>
      </c>
      <c r="C8">
        <v>28</v>
      </c>
      <c r="D8">
        <v>20</v>
      </c>
      <c r="E8">
        <v>54</v>
      </c>
      <c r="F8">
        <v>81</v>
      </c>
      <c r="G8">
        <v>10.199999999999999</v>
      </c>
      <c r="H8">
        <v>0</v>
      </c>
      <c r="I8">
        <v>0</v>
      </c>
      <c r="J8">
        <v>10</v>
      </c>
      <c r="K8">
        <v>43</v>
      </c>
      <c r="L8">
        <v>7</v>
      </c>
      <c r="M8">
        <v>5</v>
      </c>
      <c r="N8">
        <v>7</v>
      </c>
      <c r="O8">
        <v>6</v>
      </c>
      <c r="P8">
        <v>14</v>
      </c>
      <c r="Q8">
        <v>119</v>
      </c>
      <c r="R8">
        <v>6</v>
      </c>
      <c r="S8">
        <v>142</v>
      </c>
      <c r="T8">
        <v>169</v>
      </c>
      <c r="U8">
        <v>130</v>
      </c>
      <c r="V8">
        <v>0</v>
      </c>
      <c r="W8">
        <v>7</v>
      </c>
      <c r="X8">
        <v>5</v>
      </c>
      <c r="Y8">
        <v>11</v>
      </c>
      <c r="Z8">
        <v>6</v>
      </c>
      <c r="AA8">
        <v>6</v>
      </c>
      <c r="AB8">
        <v>63</v>
      </c>
      <c r="AC8">
        <v>0</v>
      </c>
      <c r="AD8">
        <v>24</v>
      </c>
      <c r="AE8">
        <v>25</v>
      </c>
      <c r="AF8">
        <v>0</v>
      </c>
      <c r="AG8">
        <v>0</v>
      </c>
      <c r="AH8">
        <v>41</v>
      </c>
      <c r="AI8">
        <v>42</v>
      </c>
      <c r="AJ8">
        <v>34</v>
      </c>
      <c r="AK8">
        <v>87</v>
      </c>
      <c r="AL8">
        <v>0</v>
      </c>
      <c r="AM8">
        <v>9</v>
      </c>
      <c r="AN8">
        <v>6</v>
      </c>
      <c r="AO8">
        <v>91</v>
      </c>
      <c r="AP8">
        <v>58</v>
      </c>
      <c r="AQ8">
        <v>13</v>
      </c>
      <c r="AR8">
        <v>15</v>
      </c>
      <c r="AS8">
        <v>13</v>
      </c>
      <c r="AT8">
        <v>7</v>
      </c>
      <c r="AU8">
        <v>9</v>
      </c>
      <c r="AV8">
        <v>7</v>
      </c>
      <c r="AW8">
        <v>2</v>
      </c>
      <c r="AX8">
        <v>10</v>
      </c>
      <c r="AY8">
        <v>7</v>
      </c>
    </row>
    <row r="9" spans="1:51" x14ac:dyDescent="0.25">
      <c r="A9">
        <v>17.5</v>
      </c>
      <c r="B9">
        <v>22</v>
      </c>
      <c r="C9">
        <v>25</v>
      </c>
      <c r="D9">
        <v>42</v>
      </c>
      <c r="E9">
        <v>21</v>
      </c>
      <c r="F9">
        <v>77</v>
      </c>
      <c r="G9">
        <v>0</v>
      </c>
      <c r="H9">
        <v>0</v>
      </c>
      <c r="I9">
        <v>0</v>
      </c>
      <c r="J9">
        <v>20</v>
      </c>
      <c r="K9">
        <v>40</v>
      </c>
      <c r="L9">
        <v>12</v>
      </c>
      <c r="M9">
        <v>17</v>
      </c>
      <c r="N9">
        <v>24</v>
      </c>
      <c r="O9">
        <v>0</v>
      </c>
      <c r="P9">
        <v>29</v>
      </c>
      <c r="Q9">
        <v>12</v>
      </c>
      <c r="R9">
        <v>45</v>
      </c>
      <c r="S9">
        <v>26</v>
      </c>
      <c r="T9">
        <v>34</v>
      </c>
      <c r="U9">
        <v>32</v>
      </c>
      <c r="V9">
        <v>0</v>
      </c>
      <c r="W9">
        <v>0</v>
      </c>
      <c r="X9">
        <v>0</v>
      </c>
      <c r="Y9">
        <v>0</v>
      </c>
      <c r="Z9">
        <v>0</v>
      </c>
      <c r="AA9">
        <v>29</v>
      </c>
      <c r="AB9">
        <v>59</v>
      </c>
      <c r="AC9">
        <v>0</v>
      </c>
      <c r="AD9">
        <v>29</v>
      </c>
      <c r="AE9">
        <v>40</v>
      </c>
      <c r="AF9">
        <v>0</v>
      </c>
      <c r="AG9">
        <v>0</v>
      </c>
      <c r="AH9">
        <v>0</v>
      </c>
      <c r="AI9">
        <v>0</v>
      </c>
      <c r="AJ9">
        <v>0</v>
      </c>
      <c r="AK9">
        <v>17</v>
      </c>
      <c r="AL9">
        <v>28</v>
      </c>
      <c r="AM9">
        <v>0</v>
      </c>
      <c r="AN9">
        <v>73</v>
      </c>
      <c r="AO9">
        <v>125</v>
      </c>
      <c r="AP9">
        <v>27</v>
      </c>
      <c r="AQ9">
        <v>0</v>
      </c>
      <c r="AR9">
        <v>16</v>
      </c>
      <c r="AS9">
        <v>4</v>
      </c>
      <c r="AT9">
        <v>29</v>
      </c>
      <c r="AU9">
        <v>21</v>
      </c>
      <c r="AV9">
        <v>19</v>
      </c>
      <c r="AW9">
        <v>5</v>
      </c>
      <c r="AX9">
        <v>35</v>
      </c>
      <c r="AY9">
        <v>71</v>
      </c>
    </row>
    <row r="10" spans="1:51" x14ac:dyDescent="0.25">
      <c r="A10">
        <v>20</v>
      </c>
      <c r="B10">
        <v>20</v>
      </c>
      <c r="C10">
        <v>13</v>
      </c>
      <c r="D10">
        <v>0</v>
      </c>
      <c r="E10">
        <v>3</v>
      </c>
      <c r="F10">
        <v>9</v>
      </c>
      <c r="G10">
        <v>0</v>
      </c>
      <c r="H10">
        <v>0</v>
      </c>
      <c r="I10">
        <v>0</v>
      </c>
      <c r="J10">
        <v>19</v>
      </c>
      <c r="K10">
        <v>25</v>
      </c>
      <c r="L10">
        <v>21</v>
      </c>
      <c r="M10">
        <v>8</v>
      </c>
      <c r="N10">
        <v>15</v>
      </c>
      <c r="O10">
        <v>10</v>
      </c>
      <c r="P10">
        <v>20</v>
      </c>
      <c r="Q10">
        <v>0</v>
      </c>
      <c r="R10">
        <v>26</v>
      </c>
      <c r="S10">
        <v>62</v>
      </c>
      <c r="T10">
        <v>70</v>
      </c>
      <c r="U10">
        <v>96</v>
      </c>
      <c r="V10">
        <v>0</v>
      </c>
      <c r="W10">
        <v>0</v>
      </c>
      <c r="X10">
        <v>0</v>
      </c>
      <c r="Y10">
        <v>0</v>
      </c>
      <c r="Z10">
        <v>0</v>
      </c>
      <c r="AA10">
        <v>44</v>
      </c>
      <c r="AB10">
        <v>6</v>
      </c>
      <c r="AC10">
        <v>12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27</v>
      </c>
      <c r="AL10">
        <v>0</v>
      </c>
      <c r="AM10">
        <v>9</v>
      </c>
      <c r="AN10">
        <v>4</v>
      </c>
      <c r="AO10">
        <v>3</v>
      </c>
      <c r="AP10">
        <v>5</v>
      </c>
      <c r="AQ10">
        <v>3</v>
      </c>
      <c r="AR10">
        <v>4</v>
      </c>
      <c r="AS10">
        <v>4</v>
      </c>
      <c r="AT10">
        <v>18</v>
      </c>
      <c r="AU10">
        <v>44</v>
      </c>
      <c r="AV10">
        <v>14</v>
      </c>
      <c r="AW10">
        <v>9</v>
      </c>
      <c r="AX10">
        <v>21</v>
      </c>
      <c r="AY10">
        <v>23</v>
      </c>
    </row>
    <row r="11" spans="1:51" x14ac:dyDescent="0.25">
      <c r="A11">
        <v>22.5</v>
      </c>
      <c r="B11">
        <v>32</v>
      </c>
      <c r="C11">
        <v>30</v>
      </c>
      <c r="D11">
        <v>32</v>
      </c>
      <c r="E11">
        <v>8</v>
      </c>
      <c r="F11">
        <v>27</v>
      </c>
      <c r="G11">
        <v>8.1</v>
      </c>
      <c r="H11">
        <v>0</v>
      </c>
      <c r="I11">
        <v>17</v>
      </c>
      <c r="J11">
        <v>19</v>
      </c>
      <c r="K11">
        <v>43</v>
      </c>
      <c r="L11">
        <v>26</v>
      </c>
      <c r="M11">
        <v>16</v>
      </c>
      <c r="N11">
        <v>94</v>
      </c>
      <c r="O11">
        <v>14</v>
      </c>
      <c r="P11">
        <v>13</v>
      </c>
      <c r="Q11">
        <v>41</v>
      </c>
      <c r="R11">
        <v>47</v>
      </c>
      <c r="S11">
        <v>21</v>
      </c>
      <c r="T11">
        <v>24</v>
      </c>
      <c r="U11">
        <v>51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59</v>
      </c>
      <c r="AC11">
        <v>0</v>
      </c>
      <c r="AD11">
        <v>0</v>
      </c>
      <c r="AE11">
        <v>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4</v>
      </c>
      <c r="AM11">
        <v>6</v>
      </c>
      <c r="AN11">
        <v>5</v>
      </c>
      <c r="AO11">
        <v>15</v>
      </c>
      <c r="AP11">
        <v>14</v>
      </c>
      <c r="AQ11">
        <v>12</v>
      </c>
      <c r="AR11">
        <v>14</v>
      </c>
      <c r="AS11">
        <v>35</v>
      </c>
      <c r="AT11">
        <v>10</v>
      </c>
      <c r="AU11">
        <v>3</v>
      </c>
      <c r="AV11">
        <v>6</v>
      </c>
      <c r="AW11">
        <v>8</v>
      </c>
      <c r="AX11">
        <v>11</v>
      </c>
      <c r="AY11">
        <v>31</v>
      </c>
    </row>
    <row r="12" spans="1:51" x14ac:dyDescent="0.25">
      <c r="A12">
        <v>25</v>
      </c>
      <c r="B12">
        <v>18</v>
      </c>
      <c r="C12">
        <v>52</v>
      </c>
      <c r="D12">
        <v>40</v>
      </c>
      <c r="E12">
        <v>9</v>
      </c>
      <c r="F12">
        <v>19</v>
      </c>
      <c r="G12">
        <v>10.3</v>
      </c>
      <c r="H12">
        <v>10.199999999999999</v>
      </c>
      <c r="I12">
        <v>27</v>
      </c>
      <c r="J12">
        <v>20</v>
      </c>
      <c r="K12">
        <v>39</v>
      </c>
      <c r="L12">
        <v>17</v>
      </c>
      <c r="M12">
        <v>43</v>
      </c>
      <c r="N12">
        <v>36</v>
      </c>
      <c r="O12">
        <v>14</v>
      </c>
      <c r="P12">
        <v>43</v>
      </c>
      <c r="Q12">
        <v>49</v>
      </c>
      <c r="R12">
        <v>31</v>
      </c>
      <c r="S12">
        <v>11</v>
      </c>
      <c r="T12">
        <v>23</v>
      </c>
      <c r="U12">
        <v>25</v>
      </c>
      <c r="V12">
        <v>14</v>
      </c>
      <c r="W12">
        <v>9</v>
      </c>
      <c r="X12">
        <v>6</v>
      </c>
      <c r="Y12">
        <v>0</v>
      </c>
      <c r="Z12">
        <v>0</v>
      </c>
      <c r="AA12">
        <v>42</v>
      </c>
      <c r="AB12">
        <v>13</v>
      </c>
      <c r="AC12">
        <v>0</v>
      </c>
      <c r="AD12">
        <v>17</v>
      </c>
      <c r="AE12">
        <v>25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29</v>
      </c>
      <c r="AL12">
        <v>26</v>
      </c>
      <c r="AM12">
        <v>7</v>
      </c>
      <c r="AN12">
        <v>8</v>
      </c>
      <c r="AO12">
        <v>12</v>
      </c>
      <c r="AP12">
        <v>5</v>
      </c>
      <c r="AQ12">
        <v>3</v>
      </c>
      <c r="AR12">
        <v>4</v>
      </c>
      <c r="AS12">
        <v>4</v>
      </c>
      <c r="AT12">
        <v>4</v>
      </c>
      <c r="AU12">
        <v>29</v>
      </c>
      <c r="AV12">
        <v>3</v>
      </c>
      <c r="AW12">
        <v>0</v>
      </c>
      <c r="AX12">
        <v>5</v>
      </c>
      <c r="AY12">
        <v>60</v>
      </c>
    </row>
    <row r="14" spans="1:51" x14ac:dyDescent="0.25">
      <c r="E14" t="s">
        <v>14</v>
      </c>
      <c r="F14" t="s">
        <v>15</v>
      </c>
      <c r="G14" t="s">
        <v>16</v>
      </c>
    </row>
    <row r="15" spans="1:51" x14ac:dyDescent="0.25">
      <c r="D15" t="s">
        <v>0</v>
      </c>
      <c r="E15">
        <f>AVERAGE(B2:F12)</f>
        <v>37.6</v>
      </c>
      <c r="F15">
        <f>STDEV(B2:F12)</f>
        <v>41.021042477317977</v>
      </c>
      <c r="G15">
        <f>F15/(SQRT(50))</f>
        <v>5.8012514614105903</v>
      </c>
    </row>
    <row r="16" spans="1:51" x14ac:dyDescent="0.25">
      <c r="D16" t="s">
        <v>1</v>
      </c>
      <c r="E16">
        <f>AVERAGE(G2:K12)</f>
        <v>8.0109090909090916</v>
      </c>
      <c r="F16">
        <f>STDEV(G2:K12)</f>
        <v>12.543785132668107</v>
      </c>
      <c r="G16">
        <f t="shared" ref="G16:G23" si="0">F16/(SQRT(50))</f>
        <v>1.7739591058113231</v>
      </c>
    </row>
    <row r="17" spans="4:8" x14ac:dyDescent="0.25">
      <c r="D17" t="s">
        <v>2</v>
      </c>
      <c r="E17">
        <f>AVERAGE(L2:P12)</f>
        <v>32.327272727272728</v>
      </c>
      <c r="F17">
        <f>STDEV(L2:P12)</f>
        <v>31.418946009536484</v>
      </c>
      <c r="G17">
        <f t="shared" si="0"/>
        <v>4.4433099562154528</v>
      </c>
    </row>
    <row r="18" spans="4:8" x14ac:dyDescent="0.25">
      <c r="D18" t="s">
        <v>3</v>
      </c>
      <c r="E18">
        <f>AVERAGE(Q3:U12)</f>
        <v>47.68</v>
      </c>
      <c r="F18">
        <f>STDEV(Q3:U12)</f>
        <v>42.381859808369981</v>
      </c>
      <c r="G18">
        <f t="shared" si="0"/>
        <v>5.9937000939592009</v>
      </c>
    </row>
    <row r="19" spans="4:8" x14ac:dyDescent="0.25">
      <c r="D19" t="s">
        <v>4</v>
      </c>
      <c r="E19">
        <f>AVERAGE(V3:Z12)</f>
        <v>6.6679999999999993</v>
      </c>
      <c r="F19">
        <f>STDEV(V3:Z12)</f>
        <v>18.637929726495805</v>
      </c>
      <c r="G19">
        <f t="shared" si="0"/>
        <v>2.6358012993767037</v>
      </c>
    </row>
    <row r="20" spans="4:8" x14ac:dyDescent="0.25">
      <c r="D20" t="s">
        <v>13</v>
      </c>
      <c r="E20">
        <f>AVERAGE(AA3:AE12)</f>
        <v>22.94</v>
      </c>
      <c r="F20">
        <f>STDEV(AA3:AE12)</f>
        <v>21.228023449954939</v>
      </c>
      <c r="G20">
        <f t="shared" si="0"/>
        <v>3.0020958665300372</v>
      </c>
    </row>
    <row r="21" spans="4:8" x14ac:dyDescent="0.25">
      <c r="D21" t="s">
        <v>24</v>
      </c>
      <c r="E21">
        <f>AVERAGE(AF3:AJ12)</f>
        <v>7.2</v>
      </c>
      <c r="F21">
        <f>STDEV(AF3:AJ12)</f>
        <v>15.510365197874245</v>
      </c>
      <c r="G21">
        <f>F21/(SQRT(50))</f>
        <v>2.1934968820193412</v>
      </c>
    </row>
    <row r="22" spans="4:8" x14ac:dyDescent="0.25">
      <c r="D22" t="s">
        <v>25</v>
      </c>
      <c r="E22">
        <f>AVERAGE(AK2:AO12)</f>
        <v>19.709090909090911</v>
      </c>
      <c r="F22">
        <f>STDEV(AK3:AO12)</f>
        <v>26.800769102579796</v>
      </c>
      <c r="G22">
        <f t="shared" si="0"/>
        <v>3.7902011146898151</v>
      </c>
    </row>
    <row r="23" spans="4:8" x14ac:dyDescent="0.25">
      <c r="D23" t="s">
        <v>26</v>
      </c>
      <c r="E23">
        <f>AVERAGE(AP3:AT12)</f>
        <v>19.559999999999999</v>
      </c>
      <c r="F23">
        <f>STDEV(AP3:AT12)</f>
        <v>17.918363627910914</v>
      </c>
      <c r="G23">
        <f t="shared" si="0"/>
        <v>2.534039285812439</v>
      </c>
    </row>
    <row r="24" spans="4:8" x14ac:dyDescent="0.25">
      <c r="D24" t="s">
        <v>27</v>
      </c>
      <c r="E24">
        <f>AVERAGE(AU3:AY12)</f>
        <v>19.7</v>
      </c>
      <c r="F24">
        <f>STDEV(AU3:AY12)</f>
        <v>16.639331324869261</v>
      </c>
      <c r="G24">
        <f>F24/(SQRT(50))</f>
        <v>2.3531568028449588</v>
      </c>
    </row>
    <row r="28" spans="4:8" x14ac:dyDescent="0.25">
      <c r="H2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</vt:lpstr>
      <vt:lpstr>Chain</vt:lpstr>
      <vt:lpstr>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Todd Bond</cp:lastModifiedBy>
  <dcterms:created xsi:type="dcterms:W3CDTF">2014-09-03T05:13:54Z</dcterms:created>
  <dcterms:modified xsi:type="dcterms:W3CDTF">2016-08-24T04:58:48Z</dcterms:modified>
</cp:coreProperties>
</file>