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5220" tabRatio="500"/>
  </bookViews>
  <sheets>
    <sheet name="RawDat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27" i="1" l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H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O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<sst xmlns="http://schemas.openxmlformats.org/spreadsheetml/2006/main" count="909" uniqueCount="145">
  <si>
    <t>ID</t>
  </si>
  <si>
    <t>Scientific name</t>
  </si>
  <si>
    <t>Family</t>
  </si>
  <si>
    <t>Growth form</t>
  </si>
  <si>
    <t>Spinescence</t>
  </si>
  <si>
    <t>Pubescence</t>
  </si>
  <si>
    <t>Dispersal syndrome</t>
  </si>
  <si>
    <t>Plant height (m)</t>
  </si>
  <si>
    <t>Seed mass (mg)</t>
  </si>
  <si>
    <r>
      <t>Leaf Area (mm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</si>
  <si>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Specific Leaf Area SLA (mm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mg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)</t>
    </r>
  </si>
  <si>
    <r>
      <t>Leaf Dry Matter Content LDMC (mg g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)</t>
    </r>
  </si>
  <si>
    <t>Leaf thickness (mm)</t>
  </si>
  <si>
    <r>
      <t>Physical strength of leaves (N mm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)</t>
    </r>
  </si>
  <si>
    <t>Leaf water Potential at pre-dawn (Mpa)</t>
  </si>
  <si>
    <t>Leaf water Potential at noon (Mpa)</t>
  </si>
  <si>
    <r>
      <t xml:space="preserve">Light-saturated photosynthetic rate </t>
    </r>
    <r>
      <rPr>
        <sz val="8"/>
        <rFont val="Calibri"/>
        <family val="2"/>
      </rPr>
      <t>(µmol m</t>
    </r>
    <r>
      <rPr>
        <vertAlign val="superscript"/>
        <sz val="8"/>
        <rFont val="Calibri"/>
        <family val="2"/>
      </rPr>
      <t>-2</t>
    </r>
    <r>
      <rPr>
        <sz val="8"/>
        <rFont val="Calibri"/>
        <family val="2"/>
      </rPr>
      <t xml:space="preserve"> s</t>
    </r>
    <r>
      <rPr>
        <vertAlign val="superscript"/>
        <sz val="8"/>
        <rFont val="Calibri"/>
        <family val="2"/>
      </rPr>
      <t>-1</t>
    </r>
    <r>
      <rPr>
        <sz val="8"/>
        <rFont val="Calibri"/>
        <family val="2"/>
      </rPr>
      <t>)</t>
    </r>
  </si>
  <si>
    <r>
      <t xml:space="preserve">Leaf transpiration rate </t>
    </r>
    <r>
      <rPr>
        <sz val="8"/>
        <rFont val="Calibri"/>
        <family val="2"/>
      </rPr>
      <t>(mol m</t>
    </r>
    <r>
      <rPr>
        <vertAlign val="superscript"/>
        <sz val="8"/>
        <rFont val="Calibri"/>
        <family val="2"/>
      </rPr>
      <t>-2</t>
    </r>
    <r>
      <rPr>
        <sz val="8"/>
        <rFont val="Calibri"/>
        <family val="2"/>
      </rPr>
      <t xml:space="preserve"> s</t>
    </r>
    <r>
      <rPr>
        <vertAlign val="superscript"/>
        <sz val="8"/>
        <rFont val="Calibri"/>
        <family val="2"/>
      </rPr>
      <t>-1</t>
    </r>
    <r>
      <rPr>
        <sz val="8"/>
        <rFont val="Calibri"/>
        <family val="2"/>
      </rPr>
      <t>)</t>
    </r>
  </si>
  <si>
    <t>Water Use Efficiency</t>
  </si>
  <si>
    <r>
      <t xml:space="preserve">Leaf </t>
    </r>
    <r>
      <rPr>
        <sz val="8"/>
        <rFont val="Calibri"/>
        <family val="2"/>
      </rPr>
      <t xml:space="preserve">Phosphorus </t>
    </r>
    <r>
      <rPr>
        <sz val="10"/>
        <rFont val="Calibri"/>
        <family val="2"/>
      </rPr>
      <t>Content (mg g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)</t>
    </r>
  </si>
  <si>
    <r>
      <t>Leaf Carbon Content (mg g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)</t>
    </r>
  </si>
  <si>
    <r>
      <t>Leaf Nitrogent Content (mg g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)</t>
    </r>
  </si>
  <si>
    <r>
      <t>Cuticular conductance (mmol m</t>
    </r>
    <r>
      <rPr>
        <vertAlign val="superscript"/>
        <sz val="10"/>
        <rFont val="Calibri"/>
        <family val="2"/>
      </rPr>
      <t>-2</t>
    </r>
    <r>
      <rPr>
        <sz val="10"/>
        <rFont val="Calibri"/>
        <family val="2"/>
      </rPr>
      <t xml:space="preserve"> s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)</t>
    </r>
  </si>
  <si>
    <t xml:space="preserve">C:N  </t>
  </si>
  <si>
    <r>
      <t>Stomatal Density (stomata mm</t>
    </r>
    <r>
      <rPr>
        <vertAlign val="superscript"/>
        <sz val="10"/>
        <rFont val="Calibri"/>
        <family val="2"/>
      </rPr>
      <t>-2</t>
    </r>
    <r>
      <rPr>
        <sz val="10"/>
        <rFont val="Calibri"/>
        <family val="2"/>
      </rPr>
      <t>)</t>
    </r>
  </si>
  <si>
    <r>
      <t>Intercellular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/Ambient CO</t>
    </r>
    <r>
      <rPr>
        <vertAlign val="subscript"/>
        <sz val="10"/>
        <rFont val="Calibri"/>
        <family val="2"/>
      </rPr>
      <t>2</t>
    </r>
  </si>
  <si>
    <t>Δ Leaf Water Potential between noon and pre-dawn</t>
  </si>
  <si>
    <t>AGAS</t>
  </si>
  <si>
    <t>Ageratina asclepiadea</t>
  </si>
  <si>
    <t>Asteraceae</t>
  </si>
  <si>
    <t>Upright shrub</t>
  </si>
  <si>
    <t>No</t>
  </si>
  <si>
    <t>Anemochory</t>
  </si>
  <si>
    <t>AGGY</t>
  </si>
  <si>
    <t>Ageratina gynoxoides</t>
  </si>
  <si>
    <t xml:space="preserve">Low  </t>
  </si>
  <si>
    <t>Low</t>
  </si>
  <si>
    <t>BABO</t>
  </si>
  <si>
    <t>Baccharis bogotensis</t>
  </si>
  <si>
    <t>BATR</t>
  </si>
  <si>
    <t>Baccharis tricuneata</t>
  </si>
  <si>
    <t>BERE</t>
  </si>
  <si>
    <t>Bejaria resinosa</t>
  </si>
  <si>
    <t>Ericacea</t>
  </si>
  <si>
    <t>Endo-zoochory</t>
  </si>
  <si>
    <t>BEGO</t>
  </si>
  <si>
    <t>Berberis goudotii</t>
  </si>
  <si>
    <t>Berberidaceae</t>
  </si>
  <si>
    <t>Yes</t>
  </si>
  <si>
    <t>BRST</t>
  </si>
  <si>
    <t>Brachyotum strigosum</t>
  </si>
  <si>
    <t>Melastomataceae</t>
  </si>
  <si>
    <t>High</t>
  </si>
  <si>
    <t>Unassisted</t>
  </si>
  <si>
    <t>BUGL</t>
  </si>
  <si>
    <r>
      <t>Bucquetia glutinosa</t>
    </r>
    <r>
      <rPr>
        <sz val="10"/>
        <rFont val="Calibri"/>
        <family val="2"/>
      </rPr>
      <t xml:space="preserve"> </t>
    </r>
  </si>
  <si>
    <t>DIPH</t>
  </si>
  <si>
    <t>Diplostephium phylicoides</t>
  </si>
  <si>
    <t>DIRO</t>
  </si>
  <si>
    <t>Diplostephium rosmarinifolium</t>
  </si>
  <si>
    <t>GAHA</t>
  </si>
  <si>
    <t>Gaultheria hapalotricha</t>
  </si>
  <si>
    <t>Prostrate shrubs</t>
  </si>
  <si>
    <t>HEOB</t>
  </si>
  <si>
    <t>Hesperomeles obtusifolia</t>
  </si>
  <si>
    <t>Rosaceae</t>
  </si>
  <si>
    <t>MARU</t>
  </si>
  <si>
    <r>
      <t>Macleania rupestris</t>
    </r>
    <r>
      <rPr>
        <sz val="10"/>
        <rFont val="Calibri"/>
        <family val="2"/>
      </rPr>
      <t xml:space="preserve"> </t>
    </r>
  </si>
  <si>
    <t>Ericaceae</t>
  </si>
  <si>
    <t>MISU</t>
  </si>
  <si>
    <t>Miconia summa</t>
  </si>
  <si>
    <t>MOAE</t>
  </si>
  <si>
    <t>Monnina salicifolia</t>
  </si>
  <si>
    <t>Polygalaceae</t>
  </si>
  <si>
    <t>MYDE</t>
  </si>
  <si>
    <t>Myrsine dependens</t>
  </si>
  <si>
    <t>ORMU</t>
  </si>
  <si>
    <r>
      <t>Oreopanax mutisianus</t>
    </r>
    <r>
      <rPr>
        <sz val="10"/>
        <rFont val="Calibri"/>
        <family val="2"/>
      </rPr>
      <t xml:space="preserve"> </t>
    </r>
  </si>
  <si>
    <t>Araliaceae</t>
  </si>
  <si>
    <t>PEFI</t>
  </si>
  <si>
    <t>Pentacalia firmipes</t>
  </si>
  <si>
    <t>PELE</t>
  </si>
  <si>
    <t>Pentacalia ledifolia</t>
  </si>
  <si>
    <t>PENI</t>
  </si>
  <si>
    <t>Pentacalia nitida</t>
  </si>
  <si>
    <t>PEVA</t>
  </si>
  <si>
    <r>
      <t>Pentacalia vaccinioides</t>
    </r>
    <r>
      <rPr>
        <sz val="10"/>
        <rFont val="Calibri"/>
        <family val="2"/>
        <scheme val="minor"/>
      </rPr>
      <t xml:space="preserve"> </t>
    </r>
  </si>
  <si>
    <t>PEPR</t>
  </si>
  <si>
    <t xml:space="preserve">Gaultheria myrsinoides </t>
  </si>
  <si>
    <t>RIAN</t>
  </si>
  <si>
    <t>Ribes andicola</t>
  </si>
  <si>
    <t>Grossulariaceae</t>
  </si>
  <si>
    <t>RUAC</t>
  </si>
  <si>
    <t>Rubus acanthophyllos</t>
  </si>
  <si>
    <t>SYTH</t>
  </si>
  <si>
    <t>Symplocos theiformis</t>
  </si>
  <si>
    <t>Symplocaceae</t>
  </si>
  <si>
    <t>TIGR</t>
  </si>
  <si>
    <t>Tibouchina grossa</t>
  </si>
  <si>
    <t>VAFL</t>
  </si>
  <si>
    <t>Gaultheria anastomosans</t>
  </si>
  <si>
    <t>ACCY</t>
  </si>
  <si>
    <t>Acaena cylindristachya</t>
  </si>
  <si>
    <t>Acaulescent rosette</t>
  </si>
  <si>
    <t>Exo-zoochory</t>
  </si>
  <si>
    <t>ESAR</t>
  </si>
  <si>
    <t>Espeletia argentea</t>
  </si>
  <si>
    <t>Basal rosette</t>
  </si>
  <si>
    <t>Barochory</t>
  </si>
  <si>
    <t>ESGR</t>
  </si>
  <si>
    <t>Espeletia grandiflora</t>
  </si>
  <si>
    <t>Stem Rosette</t>
  </si>
  <si>
    <t>ESCO</t>
  </si>
  <si>
    <r>
      <t>Espeletiopsis corymbosa</t>
    </r>
    <r>
      <rPr>
        <sz val="10"/>
        <rFont val="Calibri"/>
        <family val="2"/>
      </rPr>
      <t xml:space="preserve"> </t>
    </r>
  </si>
  <si>
    <t>PACO</t>
  </si>
  <si>
    <t xml:space="preserve">Paepalanthus alpinus </t>
  </si>
  <si>
    <t>Eriocaulaceae</t>
  </si>
  <si>
    <t>Hydrochory</t>
  </si>
  <si>
    <t>PUCR</t>
  </si>
  <si>
    <t>Greigia stenolepis</t>
  </si>
  <si>
    <t>Bromeliaceae</t>
  </si>
  <si>
    <t>PUGO</t>
  </si>
  <si>
    <t xml:space="preserve">Puya goudotiana </t>
  </si>
  <si>
    <t>PUSA</t>
  </si>
  <si>
    <r>
      <t>Puya santossi</t>
    </r>
    <r>
      <rPr>
        <sz val="10"/>
        <rFont val="Calibri"/>
        <family val="2"/>
      </rPr>
      <t xml:space="preserve"> </t>
    </r>
  </si>
  <si>
    <t>ERHU</t>
  </si>
  <si>
    <t>Eryngium humboldtii</t>
  </si>
  <si>
    <t>Apiaceae</t>
  </si>
  <si>
    <t>GEMU</t>
  </si>
  <si>
    <r>
      <t>Geranium multiceps</t>
    </r>
    <r>
      <rPr>
        <sz val="10"/>
        <rFont val="Calibri"/>
        <family val="2"/>
      </rPr>
      <t xml:space="preserve"> </t>
    </r>
  </si>
  <si>
    <t>Geraniaceae</t>
  </si>
  <si>
    <t>Reptant and prostrate herbs</t>
  </si>
  <si>
    <t>GESI</t>
  </si>
  <si>
    <t>Geranium sibbaldioides</t>
  </si>
  <si>
    <t>LAOR</t>
  </si>
  <si>
    <t>Lachemilla orbiculata</t>
  </si>
  <si>
    <t>ORCH</t>
  </si>
  <si>
    <t>Orthrosanthus chimboracensis</t>
  </si>
  <si>
    <t>Iridaceae</t>
  </si>
  <si>
    <t>Erect herbs</t>
  </si>
  <si>
    <t>SEFO</t>
  </si>
  <si>
    <t>Senecio formosoides</t>
  </si>
  <si>
    <t>VAPI</t>
  </si>
  <si>
    <r>
      <t>Valeriana pilosa</t>
    </r>
    <r>
      <rPr>
        <sz val="10"/>
        <rFont val="Calibri"/>
        <family val="2"/>
      </rPr>
      <t xml:space="preserve"> </t>
    </r>
  </si>
  <si>
    <t>Caprifoliaceae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</si>
</sst>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bscript"/>
      <sz val="10"/>
      <name val="Calibri"/>
      <family val="2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0" borderId="0" xfId="0" applyFont="1" applyFill="1"/>
    <xf numFmtId="0" fontId="2" fillId="0" borderId="0" xfId="0" applyFont="1" applyFill="1"/>
    <xf numFmtId="0" fontId="9" fillId="0" borderId="0" xfId="0" applyFont="1"/>
    <xf numFmtId="0" fontId="10" fillId="0" borderId="0" xfId="0" applyFont="1" applyFill="1"/>
    <xf numFmtId="2" fontId="2" fillId="0" borderId="0" xfId="0" applyNumberFormat="1" applyFont="1" applyFill="1"/>
    <xf numFmtId="164" fontId="10" fillId="0" borderId="0" xfId="0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 vertical="center"/>
    </xf>
    <xf numFmtId="0" fontId="11" fillId="0" borderId="0" xfId="0" applyFont="1"/>
    <xf numFmtId="0" fontId="10" fillId="0" borderId="0" xfId="0" applyFont="1"/>
    <xf numFmtId="164" fontId="10" fillId="0" borderId="0" xfId="0" applyNumberFormat="1" applyFont="1"/>
    <xf numFmtId="166" fontId="10" fillId="0" borderId="0" xfId="0" applyNumberFormat="1" applyFont="1" applyFill="1"/>
    <xf numFmtId="2" fontId="12" fillId="0" borderId="0" xfId="0" applyNumberFormat="1" applyFont="1" applyFill="1"/>
    <xf numFmtId="0" fontId="13" fillId="0" borderId="0" xfId="0" applyFont="1" applyFill="1"/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tabSelected="1" zoomScale="125" zoomScaleNormal="125" zoomScalePageLayoutView="125" workbookViewId="0">
      <selection activeCell="E1" sqref="E1:E1048576"/>
    </sheetView>
  </sheetViews>
  <sheetFormatPr baseColWidth="10" defaultRowHeight="14" x14ac:dyDescent="0"/>
  <cols>
    <col min="1" max="1" width="6.5" bestFit="1" customWidth="1"/>
    <col min="2" max="2" width="25.33203125" bestFit="1" customWidth="1"/>
    <col min="3" max="3" width="15" bestFit="1" customWidth="1"/>
    <col min="4" max="4" width="20.6640625" bestFit="1" customWidth="1"/>
    <col min="5" max="5" width="6" customWidth="1"/>
    <col min="6" max="6" width="5.83203125" customWidth="1"/>
    <col min="7" max="7" width="11.5" bestFit="1" customWidth="1"/>
    <col min="8" max="8" width="6" bestFit="1" customWidth="1"/>
    <col min="9" max="9" width="8.33203125" customWidth="1"/>
    <col min="10" max="10" width="9.5" customWidth="1"/>
    <col min="11" max="11" width="10.6640625" customWidth="1"/>
    <col min="12" max="12" width="13" customWidth="1"/>
    <col min="13" max="13" width="8.6640625" bestFit="1" customWidth="1"/>
    <col min="14" max="14" width="8.6640625" customWidth="1"/>
    <col min="15" max="16" width="10.6640625" customWidth="1"/>
    <col min="17" max="17" width="13.1640625" customWidth="1"/>
    <col min="18" max="18" width="12.5" customWidth="1"/>
    <col min="19" max="19" width="8.6640625" customWidth="1"/>
    <col min="20" max="20" width="9.6640625" customWidth="1"/>
    <col min="21" max="22" width="8.6640625" customWidth="1"/>
    <col min="23" max="23" width="11.6640625" customWidth="1"/>
    <col min="24" max="24" width="7.5" bestFit="1" customWidth="1"/>
    <col min="25" max="25" width="8.83203125" customWidth="1"/>
    <col min="26" max="26" width="10.83203125" customWidth="1"/>
    <col min="27" max="27" width="11.6640625" customWidth="1"/>
  </cols>
  <sheetData>
    <row r="1" spans="1:27" s="4" customFormat="1" ht="54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  <c r="Z1" s="3" t="s">
        <v>25</v>
      </c>
      <c r="AA1" s="3" t="s">
        <v>26</v>
      </c>
    </row>
    <row r="2" spans="1:27">
      <c r="A2" s="5" t="s">
        <v>27</v>
      </c>
      <c r="B2" s="6" t="s">
        <v>28</v>
      </c>
      <c r="C2" s="7" t="s">
        <v>29</v>
      </c>
      <c r="D2" s="8" t="s">
        <v>30</v>
      </c>
      <c r="E2" s="7" t="s">
        <v>31</v>
      </c>
      <c r="F2" s="7" t="s">
        <v>31</v>
      </c>
      <c r="G2" s="9" t="s">
        <v>32</v>
      </c>
      <c r="H2" s="10">
        <v>3.43</v>
      </c>
      <c r="I2" s="11">
        <v>8.6666666666666656E-2</v>
      </c>
      <c r="J2" s="10">
        <v>1800.523467</v>
      </c>
      <c r="K2" s="12">
        <v>6.5201496570000002</v>
      </c>
      <c r="L2" s="10">
        <v>404.45153900000003</v>
      </c>
      <c r="M2" s="10">
        <v>0.86666666699999995</v>
      </c>
      <c r="N2" s="10">
        <v>1.270392484</v>
      </c>
      <c r="O2" s="10">
        <v>-0.05</v>
      </c>
      <c r="P2" s="10">
        <v>-1.1000000000000001</v>
      </c>
      <c r="Q2" s="10">
        <v>7.2392190000000003</v>
      </c>
      <c r="R2" s="13">
        <v>3.045E-3</v>
      </c>
      <c r="S2" s="10">
        <v>0.83367100000000005</v>
      </c>
      <c r="T2" s="14">
        <v>1.46</v>
      </c>
      <c r="U2" s="14">
        <v>482</v>
      </c>
      <c r="V2" s="15">
        <v>15.63</v>
      </c>
      <c r="W2" s="10">
        <v>11.247590000000001</v>
      </c>
      <c r="X2" s="14">
        <f t="shared" ref="X2:X65" si="0">+U2/V2</f>
        <v>30.838131797824694</v>
      </c>
      <c r="Y2" s="14">
        <v>431.16701610000001</v>
      </c>
      <c r="Z2" s="10">
        <v>0.23690366700000001</v>
      </c>
      <c r="AA2" s="10">
        <v>1.05</v>
      </c>
    </row>
    <row r="3" spans="1:27">
      <c r="A3" s="5" t="s">
        <v>27</v>
      </c>
      <c r="B3" s="6" t="s">
        <v>28</v>
      </c>
      <c r="C3" s="7" t="s">
        <v>29</v>
      </c>
      <c r="D3" s="8" t="s">
        <v>30</v>
      </c>
      <c r="E3" s="7" t="s">
        <v>31</v>
      </c>
      <c r="F3" s="7" t="s">
        <v>31</v>
      </c>
      <c r="G3" s="9" t="s">
        <v>32</v>
      </c>
      <c r="H3" s="10">
        <v>4.0999999999999996</v>
      </c>
      <c r="I3" s="11">
        <v>0.10333333333333333</v>
      </c>
      <c r="J3" s="10">
        <v>2534.6315730000001</v>
      </c>
      <c r="K3" s="12">
        <v>6.695134726</v>
      </c>
      <c r="L3" s="10">
        <v>344.91299670000001</v>
      </c>
      <c r="M3" s="10">
        <v>0.25333333299999999</v>
      </c>
      <c r="N3" s="10">
        <v>0.67130892200000003</v>
      </c>
      <c r="O3" s="10">
        <v>-0.25</v>
      </c>
      <c r="P3" s="10">
        <v>-1.5169999999999999</v>
      </c>
      <c r="Q3" s="10">
        <v>15.75624</v>
      </c>
      <c r="R3" s="13">
        <v>3.3493329999999999E-3</v>
      </c>
      <c r="S3" s="10">
        <v>0.77922000000000002</v>
      </c>
      <c r="T3" s="14">
        <v>1.05</v>
      </c>
      <c r="U3" s="14">
        <v>467</v>
      </c>
      <c r="V3" s="15">
        <v>19.66</v>
      </c>
      <c r="W3" s="10">
        <v>4.2925846669999999</v>
      </c>
      <c r="X3" s="14">
        <f t="shared" si="0"/>
        <v>23.753814852492368</v>
      </c>
      <c r="Y3" s="14">
        <v>279.52410900000001</v>
      </c>
      <c r="Z3" s="10">
        <v>0.47166599999999997</v>
      </c>
      <c r="AA3" s="10">
        <v>1.2669999999999999</v>
      </c>
    </row>
    <row r="4" spans="1:27">
      <c r="A4" s="5" t="s">
        <v>27</v>
      </c>
      <c r="B4" s="6" t="s">
        <v>28</v>
      </c>
      <c r="C4" s="7" t="s">
        <v>29</v>
      </c>
      <c r="D4" s="8" t="s">
        <v>30</v>
      </c>
      <c r="E4" s="7" t="s">
        <v>31</v>
      </c>
      <c r="F4" s="7" t="s">
        <v>31</v>
      </c>
      <c r="G4" s="9" t="s">
        <v>32</v>
      </c>
      <c r="H4" s="10">
        <v>3.51</v>
      </c>
      <c r="I4" s="11">
        <v>7.9999999999999988E-2</v>
      </c>
      <c r="J4" s="10">
        <v>3550.2225869999997</v>
      </c>
      <c r="K4" s="12">
        <v>6.7556856620000003</v>
      </c>
      <c r="L4" s="10">
        <v>389.02446600000002</v>
      </c>
      <c r="M4" s="10">
        <v>0.38</v>
      </c>
      <c r="N4" s="10">
        <v>1.082090655</v>
      </c>
      <c r="O4" s="10">
        <v>-0.133333333</v>
      </c>
      <c r="P4" s="10">
        <v>-1.1566666670000001</v>
      </c>
      <c r="Q4" s="10">
        <v>6.3345446670000003</v>
      </c>
      <c r="R4" s="13">
        <v>2.457E-3</v>
      </c>
      <c r="S4" s="10">
        <v>0.80795399999999995</v>
      </c>
      <c r="T4" s="14">
        <v>1.47</v>
      </c>
      <c r="U4" s="14">
        <v>481</v>
      </c>
      <c r="V4" s="15">
        <v>19.88</v>
      </c>
      <c r="W4" s="10">
        <v>8.274051</v>
      </c>
      <c r="X4" s="14">
        <f t="shared" si="0"/>
        <v>24.195171026156942</v>
      </c>
      <c r="Y4" s="14">
        <v>292.09643610000001</v>
      </c>
      <c r="Z4" s="10">
        <v>0.26257866699999999</v>
      </c>
      <c r="AA4" s="10">
        <v>1.0233333340000001</v>
      </c>
    </row>
    <row r="5" spans="1:27">
      <c r="A5" s="5" t="s">
        <v>33</v>
      </c>
      <c r="B5" s="6" t="s">
        <v>34</v>
      </c>
      <c r="C5" s="7" t="s">
        <v>29</v>
      </c>
      <c r="D5" s="8" t="s">
        <v>30</v>
      </c>
      <c r="E5" s="7" t="s">
        <v>31</v>
      </c>
      <c r="F5" s="7" t="s">
        <v>35</v>
      </c>
      <c r="G5" s="7" t="s">
        <v>32</v>
      </c>
      <c r="H5" s="10">
        <v>1.81</v>
      </c>
      <c r="I5" s="11">
        <v>0.16</v>
      </c>
      <c r="J5" s="10">
        <v>454.63813302630979</v>
      </c>
      <c r="K5" s="12">
        <v>4.017551252885041</v>
      </c>
      <c r="L5" s="10">
        <v>692.56489034033041</v>
      </c>
      <c r="M5" s="10">
        <v>0.56000000000000005</v>
      </c>
      <c r="N5" s="10">
        <v>1.3267820588235295</v>
      </c>
      <c r="O5" s="10">
        <v>-0.22916666666666666</v>
      </c>
      <c r="P5" s="10">
        <v>-1.7833333333333334</v>
      </c>
      <c r="Q5" s="10">
        <v>12.865903633823827</v>
      </c>
      <c r="R5" s="13">
        <v>3.57425626325699E-3</v>
      </c>
      <c r="S5" s="10">
        <v>0.35996030184192657</v>
      </c>
      <c r="T5" s="14">
        <v>0.70000000000000007</v>
      </c>
      <c r="U5" s="14">
        <v>484.3</v>
      </c>
      <c r="V5" s="14">
        <v>15</v>
      </c>
      <c r="W5" s="10">
        <v>9.0594000000000001</v>
      </c>
      <c r="X5" s="14">
        <f t="shared" si="0"/>
        <v>32.286666666666669</v>
      </c>
      <c r="Y5" s="14">
        <v>121.5933</v>
      </c>
      <c r="Z5" s="10">
        <v>0.6872720242216428</v>
      </c>
      <c r="AA5" s="10">
        <v>1.5541666666666667</v>
      </c>
    </row>
    <row r="6" spans="1:27">
      <c r="A6" s="5" t="s">
        <v>33</v>
      </c>
      <c r="B6" s="6" t="s">
        <v>34</v>
      </c>
      <c r="C6" s="7" t="s">
        <v>29</v>
      </c>
      <c r="D6" s="8" t="s">
        <v>30</v>
      </c>
      <c r="E6" s="7" t="s">
        <v>31</v>
      </c>
      <c r="F6" s="7" t="s">
        <v>36</v>
      </c>
      <c r="G6" s="7" t="s">
        <v>32</v>
      </c>
      <c r="H6" s="10">
        <v>1.1499999999999999</v>
      </c>
      <c r="I6" s="11">
        <v>0.14333333333333334</v>
      </c>
      <c r="J6" s="10">
        <v>694.88188976377944</v>
      </c>
      <c r="K6" s="12">
        <v>3.4631574682086161</v>
      </c>
      <c r="L6" s="10">
        <v>581.53257702837959</v>
      </c>
      <c r="M6" s="10">
        <v>0.38</v>
      </c>
      <c r="N6" s="10">
        <v>1.6152129411764706</v>
      </c>
      <c r="O6" s="10">
        <v>-0.2166666666666667</v>
      </c>
      <c r="P6" s="10">
        <v>-1.3500000000000003</v>
      </c>
      <c r="Q6" s="10">
        <v>14.075048958186628</v>
      </c>
      <c r="R6" s="13">
        <v>3.3227809307676361E-3</v>
      </c>
      <c r="S6" s="10">
        <v>0.42359244414391706</v>
      </c>
      <c r="T6" s="14">
        <v>0.89999999999999991</v>
      </c>
      <c r="U6" s="14">
        <v>514.09999999999991</v>
      </c>
      <c r="V6" s="14">
        <v>12.1</v>
      </c>
      <c r="W6" s="10">
        <v>9.1011000000000006</v>
      </c>
      <c r="X6" s="14">
        <f t="shared" si="0"/>
        <v>42.487603305785115</v>
      </c>
      <c r="Y6" s="14">
        <v>98.532499999999999</v>
      </c>
      <c r="Z6" s="10">
        <v>0.66949918291217103</v>
      </c>
      <c r="AA6" s="10">
        <v>1.1333333333333335</v>
      </c>
    </row>
    <row r="7" spans="1:27">
      <c r="A7" s="5" t="s">
        <v>33</v>
      </c>
      <c r="B7" s="6" t="s">
        <v>34</v>
      </c>
      <c r="C7" s="7" t="s">
        <v>29</v>
      </c>
      <c r="D7" s="8" t="s">
        <v>30</v>
      </c>
      <c r="E7" s="7" t="s">
        <v>31</v>
      </c>
      <c r="F7" s="7" t="s">
        <v>36</v>
      </c>
      <c r="G7" s="7" t="s">
        <v>32</v>
      </c>
      <c r="H7" s="10">
        <v>1.61</v>
      </c>
      <c r="I7" s="11">
        <v>0.12000000000000001</v>
      </c>
      <c r="J7" s="10">
        <v>405.161854768154</v>
      </c>
      <c r="K7" s="12">
        <v>4.0734203493173178</v>
      </c>
      <c r="L7" s="10">
        <v>560.85777374408553</v>
      </c>
      <c r="M7" s="10">
        <v>0.53</v>
      </c>
      <c r="N7" s="10">
        <v>1.6152129411764706</v>
      </c>
      <c r="O7" s="10">
        <v>-0.26666666666666666</v>
      </c>
      <c r="P7" s="10">
        <v>-1.8166666666666671</v>
      </c>
      <c r="Q7" s="10">
        <v>17.137196285753447</v>
      </c>
      <c r="R7" s="13">
        <v>4.2919630733905317E-3</v>
      </c>
      <c r="S7" s="10">
        <v>0.39928573458614447</v>
      </c>
      <c r="T7" s="14">
        <v>1.1000000000000001</v>
      </c>
      <c r="U7" s="14">
        <v>485</v>
      </c>
      <c r="V7" s="14">
        <v>14.8</v>
      </c>
      <c r="W7" s="10">
        <v>9.3605</v>
      </c>
      <c r="X7" s="14">
        <f t="shared" si="0"/>
        <v>32.770270270270267</v>
      </c>
      <c r="Y7" s="14">
        <v>150.9434</v>
      </c>
      <c r="Z7" s="10">
        <v>0.70291486125033598</v>
      </c>
      <c r="AA7" s="10">
        <v>1.5500000000000005</v>
      </c>
    </row>
    <row r="8" spans="1:27">
      <c r="A8" s="5" t="s">
        <v>37</v>
      </c>
      <c r="B8" s="6" t="s">
        <v>38</v>
      </c>
      <c r="C8" s="7" t="s">
        <v>29</v>
      </c>
      <c r="D8" s="8" t="s">
        <v>30</v>
      </c>
      <c r="E8" s="7" t="s">
        <v>31</v>
      </c>
      <c r="F8" s="7" t="s">
        <v>31</v>
      </c>
      <c r="G8" s="9" t="s">
        <v>32</v>
      </c>
      <c r="H8" s="10">
        <v>1.17</v>
      </c>
      <c r="I8" s="11">
        <v>0.20666667</v>
      </c>
      <c r="J8" s="10">
        <v>527.27853329999994</v>
      </c>
      <c r="K8" s="12">
        <v>9.9513271989999996</v>
      </c>
      <c r="L8" s="10">
        <v>338.5244725</v>
      </c>
      <c r="M8" s="10">
        <v>0.27</v>
      </c>
      <c r="N8" s="10">
        <v>0.91442464099999998</v>
      </c>
      <c r="O8" s="10">
        <v>-1.03</v>
      </c>
      <c r="P8" s="10">
        <v>-1.18</v>
      </c>
      <c r="Q8" s="10">
        <v>12.15281467</v>
      </c>
      <c r="R8" s="13">
        <v>2.9803329999999999E-3</v>
      </c>
      <c r="S8" s="10">
        <v>0.80594866700000001</v>
      </c>
      <c r="T8" s="14">
        <v>1.93</v>
      </c>
      <c r="U8" s="14">
        <v>459</v>
      </c>
      <c r="V8" s="15">
        <v>22.61</v>
      </c>
      <c r="W8" s="10">
        <v>4.5245645000000003</v>
      </c>
      <c r="X8" s="14">
        <f t="shared" si="0"/>
        <v>20.300751879699249</v>
      </c>
      <c r="Y8" s="14">
        <v>176.7966457</v>
      </c>
      <c r="Z8" s="10">
        <v>0.405236333</v>
      </c>
      <c r="AA8" s="10">
        <v>0.15</v>
      </c>
    </row>
    <row r="9" spans="1:27">
      <c r="A9" s="5" t="s">
        <v>37</v>
      </c>
      <c r="B9" s="6" t="s">
        <v>38</v>
      </c>
      <c r="C9" s="7" t="s">
        <v>29</v>
      </c>
      <c r="D9" s="8" t="s">
        <v>30</v>
      </c>
      <c r="E9" s="7" t="s">
        <v>31</v>
      </c>
      <c r="F9" s="7" t="s">
        <v>31</v>
      </c>
      <c r="G9" s="9" t="s">
        <v>32</v>
      </c>
      <c r="H9" s="10">
        <v>2.0699999999999998</v>
      </c>
      <c r="I9" s="11">
        <v>0.23</v>
      </c>
      <c r="J9" s="10">
        <v>334.49570799999998</v>
      </c>
      <c r="K9" s="12">
        <v>8.3287611940000001</v>
      </c>
      <c r="L9" s="10">
        <v>367.06869660000001</v>
      </c>
      <c r="M9" s="10">
        <v>0.26</v>
      </c>
      <c r="N9" s="10">
        <v>0.71451516500000001</v>
      </c>
      <c r="O9" s="10">
        <v>-0.3</v>
      </c>
      <c r="P9" s="10">
        <v>-0.83133333300000001</v>
      </c>
      <c r="Q9" s="10">
        <v>6.091722667</v>
      </c>
      <c r="R9" s="13">
        <v>3.1830000000000001E-3</v>
      </c>
      <c r="S9" s="10">
        <v>0.80869433300000004</v>
      </c>
      <c r="T9" s="14">
        <v>2.35</v>
      </c>
      <c r="U9" s="14">
        <v>480</v>
      </c>
      <c r="V9" s="15">
        <v>27.07</v>
      </c>
      <c r="W9" s="10">
        <v>8.7826834999999992</v>
      </c>
      <c r="X9" s="14">
        <f t="shared" si="0"/>
        <v>17.73180642777983</v>
      </c>
      <c r="Y9" s="14">
        <v>203.35429769999999</v>
      </c>
      <c r="Z9" s="10">
        <v>0.195915333</v>
      </c>
      <c r="AA9" s="10">
        <v>0.53133333300000007</v>
      </c>
    </row>
    <row r="10" spans="1:27">
      <c r="A10" s="5" t="s">
        <v>37</v>
      </c>
      <c r="B10" s="6" t="s">
        <v>38</v>
      </c>
      <c r="C10" s="7" t="s">
        <v>29</v>
      </c>
      <c r="D10" s="8" t="s">
        <v>30</v>
      </c>
      <c r="E10" s="7" t="s">
        <v>31</v>
      </c>
      <c r="F10" s="7" t="s">
        <v>31</v>
      </c>
      <c r="G10" s="9" t="s">
        <v>32</v>
      </c>
      <c r="H10" s="10">
        <v>2.2999999999999998</v>
      </c>
      <c r="I10" s="11">
        <v>0.19</v>
      </c>
      <c r="J10" s="10">
        <v>550.66339729999993</v>
      </c>
      <c r="K10" s="12">
        <v>9.7238001359999995</v>
      </c>
      <c r="L10" s="10">
        <v>394.345373</v>
      </c>
      <c r="M10" s="10">
        <v>0.22444444399999999</v>
      </c>
      <c r="N10" s="10">
        <v>0.63455137299999997</v>
      </c>
      <c r="O10" s="10">
        <v>-0.383333333</v>
      </c>
      <c r="P10" s="10">
        <v>-0.81633333299999999</v>
      </c>
      <c r="Q10" s="10">
        <v>5.8540559999999999</v>
      </c>
      <c r="R10" s="13">
        <v>3.5239999999999998E-3</v>
      </c>
      <c r="S10" s="10">
        <v>0.83815633300000003</v>
      </c>
      <c r="T10" s="14">
        <v>2.0299999999999998</v>
      </c>
      <c r="U10" s="14">
        <v>481</v>
      </c>
      <c r="V10" s="15">
        <v>18.34</v>
      </c>
      <c r="W10" s="10">
        <v>7.5449134999999998</v>
      </c>
      <c r="X10" s="14">
        <f t="shared" si="0"/>
        <v>26.226826608505998</v>
      </c>
      <c r="Y10" s="14">
        <v>196.36268340000001</v>
      </c>
      <c r="Z10" s="10">
        <v>0.164007667</v>
      </c>
      <c r="AA10" s="10">
        <v>0.433</v>
      </c>
    </row>
    <row r="11" spans="1:27">
      <c r="A11" s="5" t="s">
        <v>39</v>
      </c>
      <c r="B11" s="6" t="s">
        <v>40</v>
      </c>
      <c r="C11" s="7" t="s">
        <v>29</v>
      </c>
      <c r="D11" s="8" t="s">
        <v>30</v>
      </c>
      <c r="E11" s="7" t="s">
        <v>31</v>
      </c>
      <c r="F11" s="7" t="s">
        <v>31</v>
      </c>
      <c r="G11" s="7" t="s">
        <v>32</v>
      </c>
      <c r="H11" s="10">
        <v>0.53</v>
      </c>
      <c r="I11" s="12">
        <v>5.5E-2</v>
      </c>
      <c r="J11" s="10">
        <v>48.627842000000001</v>
      </c>
      <c r="K11" s="12">
        <v>10.50258745</v>
      </c>
      <c r="L11" s="10">
        <v>311.39496279999997</v>
      </c>
      <c r="M11" s="10">
        <v>0.26666666700000002</v>
      </c>
      <c r="N11" s="10">
        <v>0.76997392200000003</v>
      </c>
      <c r="O11" s="10">
        <v>-0.25</v>
      </c>
      <c r="P11" s="10">
        <v>-1.4</v>
      </c>
      <c r="Q11" s="10">
        <v>6.6182593330000001</v>
      </c>
      <c r="R11" s="13">
        <v>2.791333E-3</v>
      </c>
      <c r="S11" s="10">
        <v>0.92682666700000005</v>
      </c>
      <c r="T11" s="14">
        <v>1.21</v>
      </c>
      <c r="U11" s="14">
        <v>460</v>
      </c>
      <c r="V11" s="15">
        <v>15.25</v>
      </c>
      <c r="W11" s="10">
        <v>4.0359334999999996</v>
      </c>
      <c r="X11" s="14">
        <f t="shared" si="0"/>
        <v>30.16393442622951</v>
      </c>
      <c r="Y11" s="14">
        <v>70.578616350000004</v>
      </c>
      <c r="Z11" s="10">
        <v>0.236351333</v>
      </c>
      <c r="AA11" s="10">
        <v>1.1499999999999999</v>
      </c>
    </row>
    <row r="12" spans="1:27">
      <c r="A12" s="5" t="s">
        <v>39</v>
      </c>
      <c r="B12" s="6" t="s">
        <v>40</v>
      </c>
      <c r="C12" s="7" t="s">
        <v>29</v>
      </c>
      <c r="D12" s="8" t="s">
        <v>30</v>
      </c>
      <c r="E12" s="7" t="s">
        <v>31</v>
      </c>
      <c r="F12" s="7" t="s">
        <v>31</v>
      </c>
      <c r="G12" s="7" t="s">
        <v>32</v>
      </c>
      <c r="H12" s="10">
        <v>1.53</v>
      </c>
      <c r="I12" s="12">
        <v>5.5E-2</v>
      </c>
      <c r="J12" s="10">
        <v>56.400354299999996</v>
      </c>
      <c r="K12" s="12">
        <v>9.2411192609999997</v>
      </c>
      <c r="L12" s="10">
        <v>353.0246262</v>
      </c>
      <c r="M12" s="10">
        <v>0.206666667</v>
      </c>
      <c r="N12" s="10">
        <v>0.69516882700000004</v>
      </c>
      <c r="O12" s="10">
        <v>-0.125</v>
      </c>
      <c r="P12" s="10">
        <v>-1.433333333</v>
      </c>
      <c r="Q12" s="10">
        <v>5.6209733330000002</v>
      </c>
      <c r="R12" s="13">
        <v>1.730667E-3</v>
      </c>
      <c r="S12" s="10">
        <v>0.90052200000000004</v>
      </c>
      <c r="T12" s="14">
        <v>1.37</v>
      </c>
      <c r="U12" s="14">
        <v>459</v>
      </c>
      <c r="V12" s="15">
        <v>16.45</v>
      </c>
      <c r="W12" s="10">
        <v>4.2966104999999999</v>
      </c>
      <c r="X12" s="14">
        <f t="shared" si="0"/>
        <v>27.902735562310031</v>
      </c>
      <c r="Y12" s="14">
        <v>88.746331240000004</v>
      </c>
      <c r="Z12" s="10">
        <v>0.32744066700000002</v>
      </c>
      <c r="AA12" s="10">
        <v>1.308333333</v>
      </c>
    </row>
    <row r="13" spans="1:27">
      <c r="A13" s="5" t="s">
        <v>39</v>
      </c>
      <c r="B13" s="6" t="s">
        <v>40</v>
      </c>
      <c r="C13" s="7" t="s">
        <v>29</v>
      </c>
      <c r="D13" s="8" t="s">
        <v>30</v>
      </c>
      <c r="E13" s="7" t="s">
        <v>31</v>
      </c>
      <c r="F13" s="7" t="s">
        <v>31</v>
      </c>
      <c r="G13" s="7" t="s">
        <v>32</v>
      </c>
      <c r="H13" s="10">
        <v>0.66</v>
      </c>
      <c r="I13" s="12">
        <v>5.5E-2</v>
      </c>
      <c r="J13" s="10">
        <v>33.818420700000004</v>
      </c>
      <c r="K13" s="12">
        <v>11.846860270000001</v>
      </c>
      <c r="L13" s="10">
        <v>311.95999979999999</v>
      </c>
      <c r="M13" s="10">
        <v>0.296666667</v>
      </c>
      <c r="N13" s="10">
        <v>0.73128162900000004</v>
      </c>
      <c r="O13" s="10">
        <v>-0.16666666699999999</v>
      </c>
      <c r="P13" s="10">
        <v>-1.233333333</v>
      </c>
      <c r="Q13" s="10">
        <v>6.0260643329999999</v>
      </c>
      <c r="R13" s="13">
        <v>2.2000000000000001E-3</v>
      </c>
      <c r="S13" s="10">
        <v>0.89687366700000004</v>
      </c>
      <c r="T13" s="14">
        <v>0.91</v>
      </c>
      <c r="U13" s="14">
        <v>464</v>
      </c>
      <c r="V13" s="15">
        <v>13.6</v>
      </c>
      <c r="W13" s="10">
        <v>2.7003765</v>
      </c>
      <c r="X13" s="14">
        <f t="shared" si="0"/>
        <v>34.117647058823529</v>
      </c>
      <c r="Y13" s="14">
        <v>94.337526209999993</v>
      </c>
      <c r="Z13" s="10">
        <v>0.27202900000000002</v>
      </c>
      <c r="AA13" s="10">
        <v>1.0666666660000002</v>
      </c>
    </row>
    <row r="14" spans="1:27">
      <c r="A14" s="5" t="s">
        <v>41</v>
      </c>
      <c r="B14" s="6" t="s">
        <v>42</v>
      </c>
      <c r="C14" s="7" t="s">
        <v>43</v>
      </c>
      <c r="D14" s="16" t="s">
        <v>30</v>
      </c>
      <c r="E14" s="7" t="s">
        <v>31</v>
      </c>
      <c r="F14" s="7" t="s">
        <v>31</v>
      </c>
      <c r="G14" s="7" t="s">
        <v>44</v>
      </c>
      <c r="H14" s="10">
        <v>2.5</v>
      </c>
      <c r="I14" s="11">
        <v>2.43333333</v>
      </c>
      <c r="J14" s="10">
        <v>276.69957770000002</v>
      </c>
      <c r="K14" s="12">
        <v>4.2648447359999997</v>
      </c>
      <c r="L14" s="10">
        <v>524.65967409999996</v>
      </c>
      <c r="M14" s="10">
        <v>0.34111111100000002</v>
      </c>
      <c r="N14" s="10">
        <v>1.1375494100000001</v>
      </c>
      <c r="O14" s="10">
        <v>-0.383333333</v>
      </c>
      <c r="P14" s="10">
        <v>-2.1666666669999999</v>
      </c>
      <c r="Q14" s="10">
        <v>2.2937086670000002</v>
      </c>
      <c r="R14" s="13">
        <v>1.1620000000000001E-3</v>
      </c>
      <c r="S14" s="10">
        <v>0.90082066699999996</v>
      </c>
      <c r="T14" s="14">
        <v>0.69</v>
      </c>
      <c r="U14" s="14">
        <v>485</v>
      </c>
      <c r="V14" s="15">
        <v>18.12</v>
      </c>
      <c r="W14" s="10">
        <v>16.053464999999999</v>
      </c>
      <c r="X14" s="14">
        <f t="shared" si="0"/>
        <v>26.766004415011036</v>
      </c>
      <c r="Y14" s="14">
        <v>0</v>
      </c>
      <c r="Z14" s="10">
        <v>0.19879466700000001</v>
      </c>
      <c r="AA14" s="10">
        <v>1.7833333339999999</v>
      </c>
    </row>
    <row r="15" spans="1:27">
      <c r="A15" s="5" t="s">
        <v>41</v>
      </c>
      <c r="B15" s="6" t="s">
        <v>42</v>
      </c>
      <c r="C15" s="7" t="s">
        <v>43</v>
      </c>
      <c r="D15" s="16" t="s">
        <v>30</v>
      </c>
      <c r="E15" s="7" t="s">
        <v>31</v>
      </c>
      <c r="F15" s="7" t="s">
        <v>31</v>
      </c>
      <c r="G15" s="7" t="s">
        <v>44</v>
      </c>
      <c r="H15" s="10">
        <v>0.7</v>
      </c>
      <c r="I15" s="11">
        <v>2.7666666700000002</v>
      </c>
      <c r="J15" s="10">
        <v>177.2898247</v>
      </c>
      <c r="K15" s="12">
        <v>4.8224228770000002</v>
      </c>
      <c r="L15" s="10">
        <v>506.31965179999997</v>
      </c>
      <c r="M15" s="10">
        <v>0.28000000000000003</v>
      </c>
      <c r="N15" s="10">
        <v>0.96472444300000004</v>
      </c>
      <c r="O15" s="10">
        <v>-0.26666666700000002</v>
      </c>
      <c r="P15" s="10">
        <v>-1.35</v>
      </c>
      <c r="Q15" s="10">
        <v>2.3758089999999998</v>
      </c>
      <c r="R15" s="13">
        <v>2.217667E-3</v>
      </c>
      <c r="S15" s="10">
        <v>0.91983833299999995</v>
      </c>
      <c r="T15" s="14">
        <v>0.75</v>
      </c>
      <c r="U15" s="14">
        <v>486</v>
      </c>
      <c r="V15" s="15">
        <v>16.850000000000001</v>
      </c>
      <c r="W15" s="10">
        <v>7.3622005000000001</v>
      </c>
      <c r="X15" s="14">
        <f t="shared" si="0"/>
        <v>28.842729970326406</v>
      </c>
      <c r="Y15" s="14">
        <v>143.95178200000001</v>
      </c>
      <c r="Z15" s="10">
        <v>0.12396966700000001</v>
      </c>
      <c r="AA15" s="10">
        <v>1.0833333330000001</v>
      </c>
    </row>
    <row r="16" spans="1:27">
      <c r="A16" s="5" t="s">
        <v>41</v>
      </c>
      <c r="B16" s="6" t="s">
        <v>42</v>
      </c>
      <c r="C16" s="7" t="s">
        <v>43</v>
      </c>
      <c r="D16" s="16" t="s">
        <v>30</v>
      </c>
      <c r="E16" s="7" t="s">
        <v>31</v>
      </c>
      <c r="F16" s="7" t="s">
        <v>31</v>
      </c>
      <c r="G16" s="7" t="s">
        <v>44</v>
      </c>
      <c r="H16" s="10">
        <v>3.7</v>
      </c>
      <c r="I16" s="11">
        <v>2.9</v>
      </c>
      <c r="J16" s="10">
        <v>177.25017400000002</v>
      </c>
      <c r="K16" s="12">
        <v>4.4132095629999997</v>
      </c>
      <c r="L16" s="10">
        <v>487.46596369999997</v>
      </c>
      <c r="M16" s="10">
        <v>0.34666666699999998</v>
      </c>
      <c r="N16" s="10">
        <v>1.1568954899999999</v>
      </c>
      <c r="O16" s="10">
        <v>-0.45</v>
      </c>
      <c r="P16" s="10">
        <v>-1.816666667</v>
      </c>
      <c r="Q16" s="10">
        <v>2.336436</v>
      </c>
      <c r="R16" s="13">
        <v>2.6453330000000001E-3</v>
      </c>
      <c r="S16" s="10">
        <v>0.922045</v>
      </c>
      <c r="T16" s="14">
        <v>0.8</v>
      </c>
      <c r="U16" s="14">
        <v>489</v>
      </c>
      <c r="V16" s="15">
        <v>14.89</v>
      </c>
      <c r="W16" s="10">
        <v>18.786090000000002</v>
      </c>
      <c r="X16" s="14">
        <f t="shared" si="0"/>
        <v>32.840832773673604</v>
      </c>
      <c r="Y16" s="14">
        <v>0</v>
      </c>
      <c r="Z16" s="10">
        <v>8.9247667000000003E-2</v>
      </c>
      <c r="AA16" s="10">
        <v>1.3666666670000001</v>
      </c>
    </row>
    <row r="17" spans="1:27">
      <c r="A17" s="5" t="s">
        <v>45</v>
      </c>
      <c r="B17" s="6" t="s">
        <v>46</v>
      </c>
      <c r="C17" s="7" t="s">
        <v>47</v>
      </c>
      <c r="D17" s="16" t="s">
        <v>30</v>
      </c>
      <c r="E17" s="7" t="s">
        <v>48</v>
      </c>
      <c r="F17" s="7" t="s">
        <v>31</v>
      </c>
      <c r="G17" s="7" t="s">
        <v>44</v>
      </c>
      <c r="H17" s="10">
        <v>1.41</v>
      </c>
      <c r="I17" s="11">
        <v>15.38</v>
      </c>
      <c r="J17" s="10">
        <v>644.75840970000002</v>
      </c>
      <c r="K17" s="12">
        <v>3.0034357279999999</v>
      </c>
      <c r="L17" s="10">
        <v>584.58858190000001</v>
      </c>
      <c r="M17" s="10">
        <v>0.51333333299999995</v>
      </c>
      <c r="N17" s="10">
        <v>3.9852921569999999</v>
      </c>
      <c r="O17" s="10">
        <v>-0.125</v>
      </c>
      <c r="P17" s="10">
        <v>-2.35</v>
      </c>
      <c r="Q17" s="10">
        <v>6.4266676670000003</v>
      </c>
      <c r="R17" s="13">
        <v>2.2669999999999999E-3</v>
      </c>
      <c r="S17" s="10">
        <v>0.76831499999999997</v>
      </c>
      <c r="T17" s="14">
        <v>0.6</v>
      </c>
      <c r="U17" s="14">
        <v>459</v>
      </c>
      <c r="V17" s="15">
        <v>11.61</v>
      </c>
      <c r="W17" s="10">
        <v>16.053464999999999</v>
      </c>
      <c r="X17" s="14">
        <f t="shared" si="0"/>
        <v>39.534883720930232</v>
      </c>
      <c r="Y17" s="14">
        <v>255.55555559999999</v>
      </c>
      <c r="Z17" s="10">
        <v>0.28302666700000001</v>
      </c>
      <c r="AA17" s="10">
        <v>2.2250000000000001</v>
      </c>
    </row>
    <row r="18" spans="1:27">
      <c r="A18" s="5" t="s">
        <v>45</v>
      </c>
      <c r="B18" s="6" t="s">
        <v>46</v>
      </c>
      <c r="C18" s="7" t="s">
        <v>47</v>
      </c>
      <c r="D18" s="16" t="s">
        <v>30</v>
      </c>
      <c r="E18" s="7" t="s">
        <v>48</v>
      </c>
      <c r="F18" s="7" t="s">
        <v>31</v>
      </c>
      <c r="G18" s="7" t="s">
        <v>44</v>
      </c>
      <c r="H18" s="10">
        <v>1.34</v>
      </c>
      <c r="I18" s="11">
        <v>14.06</v>
      </c>
      <c r="J18" s="10">
        <v>314.35454699999997</v>
      </c>
      <c r="K18" s="12">
        <v>3.4943795839999998</v>
      </c>
      <c r="L18" s="10">
        <v>530.17480799999998</v>
      </c>
      <c r="M18" s="10">
        <v>0.51</v>
      </c>
      <c r="N18" s="10">
        <v>3.6486703920000001</v>
      </c>
      <c r="O18" s="10">
        <v>-0.116666667</v>
      </c>
      <c r="P18" s="10">
        <v>-2.9666666670000001</v>
      </c>
      <c r="Q18" s="10">
        <v>6.5249786670000001</v>
      </c>
      <c r="R18" s="13">
        <v>2.6763329999999999E-3</v>
      </c>
      <c r="S18" s="10">
        <v>0.53208166700000004</v>
      </c>
      <c r="T18" s="14">
        <v>0.66</v>
      </c>
      <c r="U18" s="14">
        <v>463</v>
      </c>
      <c r="V18" s="15">
        <v>12.07</v>
      </c>
      <c r="W18" s="10">
        <v>7.3622005000000001</v>
      </c>
      <c r="X18" s="14">
        <f t="shared" si="0"/>
        <v>38.359569179784586</v>
      </c>
      <c r="Y18" s="14">
        <v>236.68763100000001</v>
      </c>
      <c r="Z18" s="10">
        <v>0.24249399999999999</v>
      </c>
      <c r="AA18" s="10">
        <v>2.85</v>
      </c>
    </row>
    <row r="19" spans="1:27">
      <c r="A19" s="5" t="s">
        <v>45</v>
      </c>
      <c r="B19" s="6" t="s">
        <v>46</v>
      </c>
      <c r="C19" s="7" t="s">
        <v>47</v>
      </c>
      <c r="D19" s="16" t="s">
        <v>30</v>
      </c>
      <c r="E19" s="7" t="s">
        <v>48</v>
      </c>
      <c r="F19" s="7" t="s">
        <v>31</v>
      </c>
      <c r="G19" s="7" t="s">
        <v>44</v>
      </c>
      <c r="H19" s="10">
        <v>1.72</v>
      </c>
      <c r="I19" s="11">
        <v>13.4733333</v>
      </c>
      <c r="J19" s="10">
        <v>663.3731497</v>
      </c>
      <c r="K19" s="12">
        <v>3.0815268489999998</v>
      </c>
      <c r="L19" s="10">
        <v>666.98397729999999</v>
      </c>
      <c r="M19" s="10">
        <v>0.53333333299999997</v>
      </c>
      <c r="N19" s="10">
        <v>3.624165353</v>
      </c>
      <c r="O19" s="10">
        <v>-0.26666666700000002</v>
      </c>
      <c r="P19" s="10">
        <v>-3.2</v>
      </c>
      <c r="Q19" s="10">
        <v>4.7833563330000004</v>
      </c>
      <c r="R19" s="13">
        <v>2.2989999999999998E-3</v>
      </c>
      <c r="S19" s="10">
        <v>0.74021533299999998</v>
      </c>
      <c r="T19" s="14">
        <v>0.81</v>
      </c>
      <c r="U19" s="14">
        <v>467</v>
      </c>
      <c r="V19" s="15">
        <v>11.53</v>
      </c>
      <c r="W19" s="10">
        <v>12.321165000000001</v>
      </c>
      <c r="X19" s="14">
        <f t="shared" si="0"/>
        <v>40.503035559410236</v>
      </c>
      <c r="Y19" s="14">
        <v>250.17190780000001</v>
      </c>
      <c r="Z19" s="10">
        <v>0.20585200000000001</v>
      </c>
      <c r="AA19" s="10">
        <v>2.9333333330000002</v>
      </c>
    </row>
    <row r="20" spans="1:27">
      <c r="A20" s="5" t="s">
        <v>49</v>
      </c>
      <c r="B20" s="6" t="s">
        <v>50</v>
      </c>
      <c r="C20" s="7" t="s">
        <v>51</v>
      </c>
      <c r="D20" s="16" t="s">
        <v>30</v>
      </c>
      <c r="E20" s="7" t="s">
        <v>31</v>
      </c>
      <c r="F20" s="7" t="s">
        <v>52</v>
      </c>
      <c r="G20" s="7" t="s">
        <v>53</v>
      </c>
      <c r="H20" s="10">
        <v>0.83000000000000007</v>
      </c>
      <c r="I20" s="11">
        <v>1.4250000000000001E-2</v>
      </c>
      <c r="J20" s="10">
        <v>63.726603999999995</v>
      </c>
      <c r="K20" s="12">
        <v>7.507501822</v>
      </c>
      <c r="L20" s="10">
        <v>461.92697040000002</v>
      </c>
      <c r="M20" s="10">
        <v>0.22888888900000001</v>
      </c>
      <c r="N20" s="10">
        <v>0.52492359499999997</v>
      </c>
      <c r="O20" s="10">
        <v>-0.16666666699999999</v>
      </c>
      <c r="P20" s="10">
        <v>-1.3</v>
      </c>
      <c r="Q20" s="10">
        <v>6.8302546670000002</v>
      </c>
      <c r="R20" s="13">
        <v>3.4713330000000001E-3</v>
      </c>
      <c r="S20" s="10">
        <v>0.88649900000000004</v>
      </c>
      <c r="T20" s="14">
        <v>0.85</v>
      </c>
      <c r="U20" s="14">
        <v>447</v>
      </c>
      <c r="V20" s="15">
        <v>14.89</v>
      </c>
      <c r="W20" s="10">
        <v>15.615565</v>
      </c>
      <c r="X20" s="14">
        <f t="shared" si="0"/>
        <v>30.020147750167897</v>
      </c>
      <c r="Y20" s="14">
        <v>0</v>
      </c>
      <c r="Z20" s="10">
        <v>0.196721333</v>
      </c>
      <c r="AA20" s="10">
        <v>1.1333333329999999</v>
      </c>
    </row>
    <row r="21" spans="1:27">
      <c r="A21" s="5" t="s">
        <v>49</v>
      </c>
      <c r="B21" s="6" t="s">
        <v>50</v>
      </c>
      <c r="C21" s="7" t="s">
        <v>51</v>
      </c>
      <c r="D21" s="16" t="s">
        <v>30</v>
      </c>
      <c r="E21" s="7" t="s">
        <v>31</v>
      </c>
      <c r="F21" s="7" t="s">
        <v>52</v>
      </c>
      <c r="G21" s="7" t="s">
        <v>53</v>
      </c>
      <c r="H21" s="10">
        <v>1.0900000000000001</v>
      </c>
      <c r="I21" s="11">
        <v>1.8749999999999999E-2</v>
      </c>
      <c r="J21" s="10">
        <v>26.631075199999998</v>
      </c>
      <c r="K21" s="12">
        <v>8.5811973869999996</v>
      </c>
      <c r="L21" s="10">
        <v>375.64107810000002</v>
      </c>
      <c r="M21" s="10">
        <v>0.21666666700000001</v>
      </c>
      <c r="N21" s="10">
        <v>0.86476970600000003</v>
      </c>
      <c r="O21" s="10">
        <v>-0.133333333</v>
      </c>
      <c r="P21" s="10">
        <v>-1.036666667</v>
      </c>
      <c r="Q21" s="10">
        <v>4.3937906670000002</v>
      </c>
      <c r="R21" s="13">
        <v>3.1866669999999998E-3</v>
      </c>
      <c r="S21" s="10">
        <v>0.89799866699999997</v>
      </c>
      <c r="T21" s="14">
        <v>0.74</v>
      </c>
      <c r="U21" s="14">
        <v>445</v>
      </c>
      <c r="V21" s="15">
        <v>13.36</v>
      </c>
      <c r="W21" s="10">
        <v>8.016902</v>
      </c>
      <c r="X21" s="14">
        <f t="shared" si="0"/>
        <v>33.308383233532936</v>
      </c>
      <c r="Y21" s="14">
        <v>0</v>
      </c>
      <c r="Z21" s="10">
        <v>0.14105599999999999</v>
      </c>
      <c r="AA21" s="10">
        <v>0.90333333400000004</v>
      </c>
    </row>
    <row r="22" spans="1:27">
      <c r="A22" s="5" t="s">
        <v>49</v>
      </c>
      <c r="B22" s="6" t="s">
        <v>50</v>
      </c>
      <c r="C22" s="7" t="s">
        <v>51</v>
      </c>
      <c r="D22" s="16" t="s">
        <v>30</v>
      </c>
      <c r="E22" s="7" t="s">
        <v>31</v>
      </c>
      <c r="F22" s="7" t="s">
        <v>52</v>
      </c>
      <c r="G22" s="7" t="s">
        <v>53</v>
      </c>
      <c r="H22" s="10">
        <v>0.56999999999999995</v>
      </c>
      <c r="I22" s="11">
        <v>2.2749999999999999E-2</v>
      </c>
      <c r="J22" s="10">
        <v>38.082251999999997</v>
      </c>
      <c r="K22" s="12">
        <v>6.9800271040000004</v>
      </c>
      <c r="L22" s="10">
        <v>410.34897719999998</v>
      </c>
      <c r="M22" s="10">
        <v>0.18333333299999999</v>
      </c>
      <c r="N22" s="10">
        <v>0.450763627</v>
      </c>
      <c r="O22" s="10">
        <v>-0.18333333299999999</v>
      </c>
      <c r="P22" s="10">
        <v>-1.3666666670000001</v>
      </c>
      <c r="Q22" s="10">
        <v>2.5806816669999999</v>
      </c>
      <c r="R22" s="13">
        <v>4.749667E-3</v>
      </c>
      <c r="S22" s="10">
        <v>0.912253333</v>
      </c>
      <c r="T22" s="14">
        <v>0.93</v>
      </c>
      <c r="U22" s="14">
        <v>458</v>
      </c>
      <c r="V22" s="15">
        <v>15.72</v>
      </c>
      <c r="W22" s="10">
        <v>18.731590000000001</v>
      </c>
      <c r="X22" s="14">
        <f t="shared" si="0"/>
        <v>29.134860050890584</v>
      </c>
      <c r="Y22" s="14">
        <v>354.99580709999998</v>
      </c>
      <c r="Z22" s="10">
        <v>5.4285E-2</v>
      </c>
      <c r="AA22" s="10">
        <v>1.1833333340000001</v>
      </c>
    </row>
    <row r="23" spans="1:27">
      <c r="A23" s="5" t="s">
        <v>54</v>
      </c>
      <c r="B23" s="6" t="s">
        <v>55</v>
      </c>
      <c r="C23" s="7" t="s">
        <v>51</v>
      </c>
      <c r="D23" s="16" t="s">
        <v>30</v>
      </c>
      <c r="E23" s="7" t="s">
        <v>31</v>
      </c>
      <c r="F23" s="7" t="s">
        <v>31</v>
      </c>
      <c r="G23" s="7" t="s">
        <v>32</v>
      </c>
      <c r="H23" s="10">
        <v>1.46</v>
      </c>
      <c r="I23" s="11">
        <v>0.04</v>
      </c>
      <c r="J23" s="10">
        <v>388.15250552642124</v>
      </c>
      <c r="K23" s="12">
        <v>7.49764317099197</v>
      </c>
      <c r="L23" s="10">
        <v>414.85755696165421</v>
      </c>
      <c r="M23" s="10">
        <v>0.28999999999999998</v>
      </c>
      <c r="N23" s="10">
        <v>0.69223411764705889</v>
      </c>
      <c r="O23" s="10">
        <v>-0.21666666666666667</v>
      </c>
      <c r="P23" s="10">
        <v>-0.60000000000000009</v>
      </c>
      <c r="Q23" s="10">
        <v>8.883398337567499</v>
      </c>
      <c r="R23" s="13">
        <v>2.7982300578939354E-3</v>
      </c>
      <c r="S23" s="10">
        <v>0.31746490294845575</v>
      </c>
      <c r="T23" s="14">
        <v>0.8</v>
      </c>
      <c r="U23" s="14">
        <v>455.6</v>
      </c>
      <c r="V23" s="14">
        <v>14.8</v>
      </c>
      <c r="W23" s="10">
        <v>5.0746000000000002</v>
      </c>
      <c r="X23" s="14">
        <f t="shared" si="0"/>
        <v>30.783783783783782</v>
      </c>
      <c r="Y23" s="14">
        <v>362.68340000000001</v>
      </c>
      <c r="Z23" s="10">
        <v>0.7095431998106444</v>
      </c>
      <c r="AA23" s="10">
        <v>0.38333333333333341</v>
      </c>
    </row>
    <row r="24" spans="1:27">
      <c r="A24" s="5" t="s">
        <v>54</v>
      </c>
      <c r="B24" s="6" t="s">
        <v>55</v>
      </c>
      <c r="C24" s="7" t="s">
        <v>51</v>
      </c>
      <c r="D24" s="16" t="s">
        <v>30</v>
      </c>
      <c r="E24" s="7" t="s">
        <v>31</v>
      </c>
      <c r="F24" s="7" t="s">
        <v>31</v>
      </c>
      <c r="G24" s="7" t="s">
        <v>32</v>
      </c>
      <c r="H24" s="10">
        <v>0.66</v>
      </c>
      <c r="I24" s="11">
        <v>5.1514999999999998E-2</v>
      </c>
      <c r="J24" s="10">
        <v>458.59796596097971</v>
      </c>
      <c r="K24" s="12">
        <v>7.4590250828318814</v>
      </c>
      <c r="L24" s="10">
        <v>366.62280116519077</v>
      </c>
      <c r="M24" s="10">
        <v>0.27</v>
      </c>
      <c r="N24" s="10">
        <v>0.80760647058823531</v>
      </c>
      <c r="O24" s="10">
        <v>-0.31666666666666671</v>
      </c>
      <c r="P24" s="10">
        <v>-1.3500000000000003</v>
      </c>
      <c r="Q24" s="10">
        <v>9.1588551374658742</v>
      </c>
      <c r="R24" s="13">
        <v>3.3319025720666344E-3</v>
      </c>
      <c r="S24" s="10">
        <v>0.27488364198431631</v>
      </c>
      <c r="T24" s="14">
        <v>0.70000000000000007</v>
      </c>
      <c r="U24" s="14">
        <v>448</v>
      </c>
      <c r="V24" s="14">
        <v>13.899999999999999</v>
      </c>
      <c r="W24" s="10">
        <v>5.6811999999999996</v>
      </c>
      <c r="X24" s="14">
        <f t="shared" si="0"/>
        <v>32.230215827338135</v>
      </c>
      <c r="Y24" s="14">
        <v>226.4151</v>
      </c>
      <c r="Z24" s="10">
        <v>0.72341910593184633</v>
      </c>
      <c r="AA24" s="10">
        <v>1.0333333333333337</v>
      </c>
    </row>
    <row r="25" spans="1:27">
      <c r="A25" s="5" t="s">
        <v>54</v>
      </c>
      <c r="B25" s="6" t="s">
        <v>55</v>
      </c>
      <c r="C25" s="7" t="s">
        <v>51</v>
      </c>
      <c r="D25" s="16" t="s">
        <v>30</v>
      </c>
      <c r="E25" s="7" t="s">
        <v>31</v>
      </c>
      <c r="F25" s="7" t="s">
        <v>31</v>
      </c>
      <c r="G25" s="7" t="s">
        <v>32</v>
      </c>
      <c r="H25" s="10">
        <v>0.84</v>
      </c>
      <c r="I25" s="11">
        <v>6.3889000000000015E-2</v>
      </c>
      <c r="J25" s="10">
        <v>535.4296388542964</v>
      </c>
      <c r="K25" s="12">
        <v>7.4708898957972423</v>
      </c>
      <c r="L25" s="10">
        <v>360.13901214601475</v>
      </c>
      <c r="M25" s="10">
        <v>0.36</v>
      </c>
      <c r="N25" s="10">
        <v>0.80760647058823531</v>
      </c>
      <c r="O25" s="10">
        <v>-0.26666666666666666</v>
      </c>
      <c r="P25" s="10">
        <v>-0.75</v>
      </c>
      <c r="Q25" s="10">
        <v>9.1276012367532182</v>
      </c>
      <c r="R25" s="13">
        <v>2.9399667948727479E-3</v>
      </c>
      <c r="S25" s="10">
        <v>0.31046613358598468</v>
      </c>
      <c r="T25" s="14">
        <v>1</v>
      </c>
      <c r="U25" s="14">
        <v>465.3</v>
      </c>
      <c r="V25" s="14">
        <v>14.6</v>
      </c>
      <c r="W25" s="10">
        <v>6.8239000000000001</v>
      </c>
      <c r="X25" s="14">
        <f t="shared" si="0"/>
        <v>31.86986301369863</v>
      </c>
      <c r="Y25" s="14">
        <v>354.29770000000002</v>
      </c>
      <c r="Z25" s="10">
        <v>0.70814587118272343</v>
      </c>
      <c r="AA25" s="10">
        <v>0.48333333333333334</v>
      </c>
    </row>
    <row r="26" spans="1:27">
      <c r="A26" s="5" t="s">
        <v>56</v>
      </c>
      <c r="B26" s="6" t="s">
        <v>57</v>
      </c>
      <c r="C26" s="7" t="s">
        <v>29</v>
      </c>
      <c r="D26" s="16" t="s">
        <v>30</v>
      </c>
      <c r="E26" s="7" t="s">
        <v>31</v>
      </c>
      <c r="F26" s="7" t="s">
        <v>52</v>
      </c>
      <c r="G26" s="9" t="s">
        <v>32</v>
      </c>
      <c r="H26" s="10">
        <v>0.94</v>
      </c>
      <c r="I26" s="11">
        <v>7.3333333333333334E-2</v>
      </c>
      <c r="J26" s="10">
        <v>11.8672927</v>
      </c>
      <c r="K26" s="12">
        <v>4.5449944889999996</v>
      </c>
      <c r="L26" s="10">
        <v>443.1260436</v>
      </c>
      <c r="M26" s="10">
        <v>0.51333333299999995</v>
      </c>
      <c r="N26" s="10">
        <v>0.77964696099999997</v>
      </c>
      <c r="O26" s="10">
        <v>-0.33333333300000001</v>
      </c>
      <c r="P26" s="10">
        <v>-1.1166666670000001</v>
      </c>
      <c r="Q26" s="10">
        <v>4.469626667</v>
      </c>
      <c r="R26" s="13">
        <v>4.9919999999999999E-3</v>
      </c>
      <c r="S26" s="10">
        <v>0.88590500000000005</v>
      </c>
      <c r="T26" s="14">
        <v>0.82</v>
      </c>
      <c r="U26" s="14">
        <v>452</v>
      </c>
      <c r="V26" s="15">
        <v>14.94</v>
      </c>
      <c r="W26" s="10">
        <v>7.3576629999999996</v>
      </c>
      <c r="X26" s="14">
        <f t="shared" si="0"/>
        <v>30.254350736278447</v>
      </c>
      <c r="Y26" s="14"/>
      <c r="Z26" s="10">
        <v>8.7947333000000003E-2</v>
      </c>
      <c r="AA26" s="10">
        <v>0.78333333400000005</v>
      </c>
    </row>
    <row r="27" spans="1:27">
      <c r="A27" s="5" t="s">
        <v>56</v>
      </c>
      <c r="B27" s="6" t="s">
        <v>57</v>
      </c>
      <c r="C27" s="7" t="s">
        <v>29</v>
      </c>
      <c r="D27" s="16" t="s">
        <v>30</v>
      </c>
      <c r="E27" s="7" t="s">
        <v>31</v>
      </c>
      <c r="F27" s="7" t="s">
        <v>52</v>
      </c>
      <c r="G27" s="9" t="s">
        <v>32</v>
      </c>
      <c r="H27" s="10">
        <v>1.36</v>
      </c>
      <c r="I27" s="11">
        <v>8.6666666666666684E-2</v>
      </c>
      <c r="J27" s="10">
        <v>12.1680467</v>
      </c>
      <c r="K27" s="12">
        <v>4.1589110739999997</v>
      </c>
      <c r="L27" s="10">
        <v>470.77514050000002</v>
      </c>
      <c r="M27" s="10">
        <v>0.43333333299999999</v>
      </c>
      <c r="N27" s="10">
        <v>0.69839343099999995</v>
      </c>
      <c r="O27" s="10">
        <v>-0.28333333300000002</v>
      </c>
      <c r="P27" s="10">
        <v>-0.96666666700000003</v>
      </c>
      <c r="Q27" s="10">
        <v>2.0232263330000002</v>
      </c>
      <c r="R27" s="13">
        <v>3.1180000000000001E-3</v>
      </c>
      <c r="S27" s="10">
        <v>0.904057</v>
      </c>
      <c r="T27" s="14">
        <v>1.0900000000000001</v>
      </c>
      <c r="U27" s="14">
        <v>450</v>
      </c>
      <c r="V27" s="15">
        <v>17.760000000000002</v>
      </c>
      <c r="W27" s="10">
        <v>6.1220109999999996</v>
      </c>
      <c r="X27" s="14">
        <f t="shared" si="0"/>
        <v>25.337837837837835</v>
      </c>
      <c r="Y27" s="14"/>
      <c r="Z27" s="10">
        <v>5.9328667000000002E-2</v>
      </c>
      <c r="AA27" s="10">
        <v>0.68333333400000007</v>
      </c>
    </row>
    <row r="28" spans="1:27">
      <c r="A28" s="5" t="s">
        <v>56</v>
      </c>
      <c r="B28" s="6" t="s">
        <v>57</v>
      </c>
      <c r="C28" s="7" t="s">
        <v>29</v>
      </c>
      <c r="D28" s="16" t="s">
        <v>30</v>
      </c>
      <c r="E28" s="7" t="s">
        <v>31</v>
      </c>
      <c r="F28" s="7" t="s">
        <v>52</v>
      </c>
      <c r="G28" s="9" t="s">
        <v>32</v>
      </c>
      <c r="H28" s="10">
        <v>0.89</v>
      </c>
      <c r="I28" s="11">
        <v>8.3333333333333329E-2</v>
      </c>
      <c r="J28" s="10">
        <v>12.039197999999999</v>
      </c>
      <c r="K28" s="12">
        <v>4.1848920009999997</v>
      </c>
      <c r="L28" s="10">
        <v>442.09866249999999</v>
      </c>
      <c r="M28" s="10">
        <v>0.45</v>
      </c>
      <c r="N28" s="10">
        <v>1.180110784</v>
      </c>
      <c r="O28" s="10">
        <v>-0.28333333300000002</v>
      </c>
      <c r="P28" s="10">
        <v>-1.1499999999999999</v>
      </c>
      <c r="Q28" s="10">
        <v>6.8824310000000004</v>
      </c>
      <c r="R28" s="13">
        <v>6.4046670000000002E-3</v>
      </c>
      <c r="S28" s="10">
        <v>0.78426766699999995</v>
      </c>
      <c r="T28" s="14">
        <v>0.85</v>
      </c>
      <c r="U28" s="14">
        <v>447</v>
      </c>
      <c r="V28" s="15">
        <v>14.23</v>
      </c>
      <c r="W28" s="10">
        <v>7.032222</v>
      </c>
      <c r="X28" s="14">
        <f t="shared" si="0"/>
        <v>31.412508784258609</v>
      </c>
      <c r="Y28" s="14"/>
      <c r="Z28" s="10">
        <v>0.112871</v>
      </c>
      <c r="AA28" s="10">
        <v>0.86666666699999984</v>
      </c>
    </row>
    <row r="29" spans="1:27">
      <c r="A29" s="5" t="s">
        <v>58</v>
      </c>
      <c r="B29" s="6" t="s">
        <v>59</v>
      </c>
      <c r="C29" s="7" t="s">
        <v>29</v>
      </c>
      <c r="D29" s="16" t="s">
        <v>30</v>
      </c>
      <c r="E29" s="7" t="s">
        <v>31</v>
      </c>
      <c r="F29" s="7" t="s">
        <v>52</v>
      </c>
      <c r="G29" s="9" t="s">
        <v>32</v>
      </c>
      <c r="H29" s="10">
        <v>2.23</v>
      </c>
      <c r="I29" s="11">
        <v>0.36</v>
      </c>
      <c r="J29" s="10">
        <v>17.6970223</v>
      </c>
      <c r="K29" s="12">
        <v>7.3453533860000002</v>
      </c>
      <c r="L29" s="10">
        <v>343.19651549999998</v>
      </c>
      <c r="M29" s="10">
        <v>0.323333333</v>
      </c>
      <c r="N29" s="10">
        <v>0.77771235299999997</v>
      </c>
      <c r="O29" s="10">
        <v>-0.15</v>
      </c>
      <c r="P29" s="10">
        <v>-1.4</v>
      </c>
      <c r="Q29" s="10">
        <v>6.1930833329999997</v>
      </c>
      <c r="R29" s="13">
        <v>3.8826669999999998E-3</v>
      </c>
      <c r="S29" s="10">
        <v>0.72738833300000005</v>
      </c>
      <c r="T29" s="14">
        <v>1.29</v>
      </c>
      <c r="U29" s="14">
        <v>490</v>
      </c>
      <c r="V29" s="15">
        <v>18.170000000000002</v>
      </c>
      <c r="W29" s="10">
        <v>8.0154145000000003</v>
      </c>
      <c r="X29" s="14">
        <f t="shared" si="0"/>
        <v>26.967528893780955</v>
      </c>
      <c r="Y29" s="14"/>
      <c r="Z29" s="10">
        <v>0.16117999999999999</v>
      </c>
      <c r="AA29" s="10">
        <v>1.25</v>
      </c>
    </row>
    <row r="30" spans="1:27">
      <c r="A30" s="5" t="s">
        <v>58</v>
      </c>
      <c r="B30" s="6" t="s">
        <v>59</v>
      </c>
      <c r="C30" s="7" t="s">
        <v>29</v>
      </c>
      <c r="D30" s="16" t="s">
        <v>30</v>
      </c>
      <c r="E30" s="7" t="s">
        <v>31</v>
      </c>
      <c r="F30" s="7" t="s">
        <v>52</v>
      </c>
      <c r="G30" s="9" t="s">
        <v>32</v>
      </c>
      <c r="H30" s="10">
        <v>2.16</v>
      </c>
      <c r="I30" s="11">
        <v>0.44666666999999999</v>
      </c>
      <c r="J30" s="10">
        <v>24.968945999999999</v>
      </c>
      <c r="K30" s="12">
        <v>5.9885706509999999</v>
      </c>
      <c r="L30" s="10">
        <v>323.12239449999998</v>
      </c>
      <c r="M30" s="10">
        <v>0.28333333300000002</v>
      </c>
      <c r="N30" s="10">
        <v>0.62487833299999995</v>
      </c>
      <c r="O30" s="10">
        <v>-0.18333333299999999</v>
      </c>
      <c r="P30" s="10">
        <v>-1.3333333329999999</v>
      </c>
      <c r="Q30" s="10">
        <v>6.7249220000000003</v>
      </c>
      <c r="R30" s="13">
        <v>4.5153329999999998E-3</v>
      </c>
      <c r="S30" s="10">
        <v>0.78838299999999994</v>
      </c>
      <c r="T30" s="14">
        <v>1.1499999999999999</v>
      </c>
      <c r="U30" s="14">
        <v>477</v>
      </c>
      <c r="V30" s="15">
        <v>15.42</v>
      </c>
      <c r="W30" s="10">
        <v>6.1659670000000002</v>
      </c>
      <c r="X30" s="14">
        <f t="shared" si="0"/>
        <v>30.933852140077821</v>
      </c>
      <c r="Y30" s="14"/>
      <c r="Z30" s="10">
        <v>0.149357667</v>
      </c>
      <c r="AA30" s="10">
        <v>1.1499999999999999</v>
      </c>
    </row>
    <row r="31" spans="1:27">
      <c r="A31" s="5" t="s">
        <v>58</v>
      </c>
      <c r="B31" s="6" t="s">
        <v>59</v>
      </c>
      <c r="C31" s="7" t="s">
        <v>29</v>
      </c>
      <c r="D31" s="16" t="s">
        <v>30</v>
      </c>
      <c r="E31" s="7" t="s">
        <v>31</v>
      </c>
      <c r="F31" s="7" t="s">
        <v>52</v>
      </c>
      <c r="G31" s="9" t="s">
        <v>32</v>
      </c>
      <c r="H31" s="10">
        <v>1.95</v>
      </c>
      <c r="I31" s="11">
        <v>0.39333332999999998</v>
      </c>
      <c r="J31" s="10">
        <v>16.795829300000001</v>
      </c>
      <c r="K31" s="12">
        <v>7.2763689229999997</v>
      </c>
      <c r="L31" s="10">
        <v>377.80448630000001</v>
      </c>
      <c r="M31" s="10">
        <v>0.27666666699999998</v>
      </c>
      <c r="N31" s="10">
        <v>0.44302519600000001</v>
      </c>
      <c r="O31" s="10">
        <v>-0.1</v>
      </c>
      <c r="P31" s="10">
        <v>-1.1333333329999999</v>
      </c>
      <c r="Q31" s="10">
        <v>6.4919876670000001</v>
      </c>
      <c r="R31" s="13">
        <v>3.645667E-3</v>
      </c>
      <c r="S31" s="10">
        <v>0.66881500000000005</v>
      </c>
      <c r="T31" s="14">
        <v>1.33</v>
      </c>
      <c r="U31" s="14">
        <v>484</v>
      </c>
      <c r="V31" s="15">
        <v>14.4</v>
      </c>
      <c r="W31" s="10">
        <v>5.7574690000000004</v>
      </c>
      <c r="X31" s="14">
        <f t="shared" si="0"/>
        <v>33.611111111111107</v>
      </c>
      <c r="Y31" s="14"/>
      <c r="Z31" s="10">
        <v>0.177658333</v>
      </c>
      <c r="AA31" s="10">
        <v>1.0333333329999999</v>
      </c>
    </row>
    <row r="32" spans="1:27">
      <c r="A32" s="5" t="s">
        <v>60</v>
      </c>
      <c r="B32" s="6" t="s">
        <v>61</v>
      </c>
      <c r="C32" s="7" t="s">
        <v>43</v>
      </c>
      <c r="D32" s="7" t="s">
        <v>62</v>
      </c>
      <c r="E32" s="7" t="s">
        <v>31</v>
      </c>
      <c r="F32" s="17" t="s">
        <v>36</v>
      </c>
      <c r="G32" s="7" t="s">
        <v>44</v>
      </c>
      <c r="H32" s="10">
        <v>0.1</v>
      </c>
      <c r="I32" s="11">
        <v>0.116666667</v>
      </c>
      <c r="J32" s="10">
        <v>414.27935930000001</v>
      </c>
      <c r="K32" s="12">
        <v>3.846648498</v>
      </c>
      <c r="L32" s="10">
        <v>481.72879419999998</v>
      </c>
      <c r="M32" s="10">
        <v>0.50666666699999996</v>
      </c>
      <c r="N32" s="10">
        <v>4.3399700030000004</v>
      </c>
      <c r="O32" s="10">
        <v>-0.25</v>
      </c>
      <c r="P32" s="10">
        <v>-1.75</v>
      </c>
      <c r="Q32" s="10">
        <v>4.4450226669999999</v>
      </c>
      <c r="R32" s="13">
        <v>2.3410000000000002E-3</v>
      </c>
      <c r="S32" s="10">
        <v>0.81765766699999998</v>
      </c>
      <c r="T32" s="14">
        <v>0.64</v>
      </c>
      <c r="U32" s="14">
        <v>465</v>
      </c>
      <c r="V32" s="15">
        <v>10.09</v>
      </c>
      <c r="W32" s="10">
        <v>7.9097795</v>
      </c>
      <c r="X32" s="14">
        <f t="shared" si="0"/>
        <v>46.085232903865212</v>
      </c>
      <c r="Y32" s="14">
        <v>292.66247379999999</v>
      </c>
      <c r="Z32" s="10">
        <v>0.187873333</v>
      </c>
      <c r="AA32" s="10">
        <v>1.5</v>
      </c>
    </row>
    <row r="33" spans="1:27">
      <c r="A33" s="5" t="s">
        <v>60</v>
      </c>
      <c r="B33" s="6" t="s">
        <v>61</v>
      </c>
      <c r="C33" s="7" t="s">
        <v>43</v>
      </c>
      <c r="D33" s="7" t="s">
        <v>62</v>
      </c>
      <c r="E33" s="7" t="s">
        <v>31</v>
      </c>
      <c r="F33" s="7" t="s">
        <v>36</v>
      </c>
      <c r="G33" s="7" t="s">
        <v>44</v>
      </c>
      <c r="H33" s="10">
        <v>0.22</v>
      </c>
      <c r="I33" s="11">
        <v>7.0000000000000007E-2</v>
      </c>
      <c r="J33" s="10">
        <v>816.8084513</v>
      </c>
      <c r="K33" s="12">
        <v>3.9373263600000001</v>
      </c>
      <c r="L33" s="10">
        <v>534.6244848</v>
      </c>
      <c r="M33" s="10">
        <v>0.43333333299999999</v>
      </c>
      <c r="N33" s="10">
        <v>4.223893533</v>
      </c>
      <c r="O33" s="10">
        <v>-0.15</v>
      </c>
      <c r="P33" s="10">
        <v>-1.766666667</v>
      </c>
      <c r="Q33" s="10">
        <v>3.3315393329999998</v>
      </c>
      <c r="R33" s="13">
        <v>1.8990000000000001E-3</v>
      </c>
      <c r="S33" s="10">
        <v>0.80279400000000001</v>
      </c>
      <c r="T33" s="14">
        <v>0.47</v>
      </c>
      <c r="U33" s="14">
        <v>474</v>
      </c>
      <c r="V33" s="15">
        <v>10.36</v>
      </c>
      <c r="W33" s="10">
        <v>4.9563620000000004</v>
      </c>
      <c r="X33" s="14">
        <f t="shared" si="0"/>
        <v>45.752895752895753</v>
      </c>
      <c r="Y33" s="14">
        <v>324.52830189999997</v>
      </c>
      <c r="Z33" s="10">
        <v>0.17796466699999999</v>
      </c>
      <c r="AA33" s="10">
        <v>1.6166666670000001</v>
      </c>
    </row>
    <row r="34" spans="1:27">
      <c r="A34" s="5" t="s">
        <v>60</v>
      </c>
      <c r="B34" s="6" t="s">
        <v>61</v>
      </c>
      <c r="C34" s="7" t="s">
        <v>43</v>
      </c>
      <c r="D34" s="7" t="s">
        <v>62</v>
      </c>
      <c r="E34" s="7" t="s">
        <v>31</v>
      </c>
      <c r="F34" s="7" t="s">
        <v>36</v>
      </c>
      <c r="G34" s="7" t="s">
        <v>44</v>
      </c>
      <c r="H34" s="10">
        <v>0.11</v>
      </c>
      <c r="I34" s="11">
        <v>3.6666667E-2</v>
      </c>
      <c r="J34" s="10">
        <v>873.14100369999994</v>
      </c>
      <c r="K34" s="12">
        <v>3.6717119550000001</v>
      </c>
      <c r="L34" s="10">
        <v>449.01104650000002</v>
      </c>
      <c r="M34" s="10">
        <v>0.56666666700000001</v>
      </c>
      <c r="N34" s="10">
        <v>4.2903153270000001</v>
      </c>
      <c r="O34" s="10">
        <v>-0.28333333300000002</v>
      </c>
      <c r="P34" s="10">
        <v>-2.6</v>
      </c>
      <c r="Q34" s="10">
        <v>4.3409086669999999</v>
      </c>
      <c r="R34" s="13">
        <v>1.9980000000000002E-3</v>
      </c>
      <c r="S34" s="10">
        <v>0.77566500000000005</v>
      </c>
      <c r="T34" s="14">
        <v>0.56999999999999995</v>
      </c>
      <c r="U34" s="14">
        <v>469</v>
      </c>
      <c r="V34" s="15">
        <v>9.66</v>
      </c>
      <c r="W34" s="10">
        <v>6.7258120000000003</v>
      </c>
      <c r="X34" s="14">
        <f t="shared" si="0"/>
        <v>48.550724637681157</v>
      </c>
      <c r="Y34" s="14">
        <v>224.31446539999999</v>
      </c>
      <c r="Z34" s="10">
        <v>0.21728866699999999</v>
      </c>
      <c r="AA34" s="10">
        <v>2.3166666670000002</v>
      </c>
    </row>
    <row r="35" spans="1:27">
      <c r="A35" s="5" t="s">
        <v>63</v>
      </c>
      <c r="B35" s="6" t="s">
        <v>64</v>
      </c>
      <c r="C35" s="7" t="s">
        <v>65</v>
      </c>
      <c r="D35" s="16" t="s">
        <v>30</v>
      </c>
      <c r="E35" s="7" t="s">
        <v>48</v>
      </c>
      <c r="F35" s="7" t="s">
        <v>31</v>
      </c>
      <c r="G35" s="7" t="s">
        <v>44</v>
      </c>
      <c r="H35" s="10">
        <v>1.01</v>
      </c>
      <c r="I35" s="12">
        <v>19.36</v>
      </c>
      <c r="J35" s="10">
        <v>106.69088470000001</v>
      </c>
      <c r="K35" s="12">
        <v>4.8352485119999997</v>
      </c>
      <c r="L35" s="10">
        <v>508.29733470000002</v>
      </c>
      <c r="M35" s="10">
        <v>0.322222222</v>
      </c>
      <c r="N35" s="10">
        <v>1.305860292</v>
      </c>
      <c r="O35" s="10">
        <v>-0.21666666700000001</v>
      </c>
      <c r="P35" s="10">
        <v>-3.5333333329999999</v>
      </c>
      <c r="Q35" s="10">
        <v>3.9955433330000001</v>
      </c>
      <c r="R35" s="13">
        <v>4.0613330000000003E-3</v>
      </c>
      <c r="S35" s="10">
        <v>0.90090800000000004</v>
      </c>
      <c r="T35" s="14">
        <v>0.86</v>
      </c>
      <c r="U35" s="14">
        <v>462</v>
      </c>
      <c r="V35" s="15">
        <v>12.05</v>
      </c>
      <c r="W35" s="10">
        <v>8.7946209999999994</v>
      </c>
      <c r="X35" s="14">
        <f t="shared" si="0"/>
        <v>38.3402489626556</v>
      </c>
      <c r="Y35" s="14">
        <v>225.71628240000001</v>
      </c>
      <c r="Z35" s="10">
        <v>9.5119333E-2</v>
      </c>
      <c r="AA35" s="10">
        <v>3.3166666659999997</v>
      </c>
    </row>
    <row r="36" spans="1:27">
      <c r="A36" s="5" t="s">
        <v>63</v>
      </c>
      <c r="B36" s="6" t="s">
        <v>64</v>
      </c>
      <c r="C36" s="7" t="s">
        <v>65</v>
      </c>
      <c r="D36" s="16" t="s">
        <v>30</v>
      </c>
      <c r="E36" s="7" t="s">
        <v>48</v>
      </c>
      <c r="F36" s="7" t="s">
        <v>31</v>
      </c>
      <c r="G36" s="7" t="s">
        <v>44</v>
      </c>
      <c r="H36" s="10">
        <v>2.23</v>
      </c>
      <c r="I36" s="12">
        <v>19.116666666666667</v>
      </c>
      <c r="J36" s="10">
        <v>57.830334999999998</v>
      </c>
      <c r="K36" s="12">
        <v>7.3894136179999999</v>
      </c>
      <c r="L36" s="10">
        <v>505.71005500000001</v>
      </c>
      <c r="M36" s="10">
        <v>0.25666666700000001</v>
      </c>
      <c r="N36" s="10">
        <v>0.70419725499999997</v>
      </c>
      <c r="O36" s="10">
        <v>-0.41666666699999999</v>
      </c>
      <c r="P36" s="10">
        <v>-2.0333333329999999</v>
      </c>
      <c r="Q36" s="10">
        <v>7.2310350000000003</v>
      </c>
      <c r="R36" s="13">
        <v>2.7873329999999999E-3</v>
      </c>
      <c r="S36" s="10">
        <v>0.90765466699999997</v>
      </c>
      <c r="T36" s="14">
        <v>1.32</v>
      </c>
      <c r="U36" s="14">
        <v>452</v>
      </c>
      <c r="V36" s="15">
        <v>12.39</v>
      </c>
      <c r="W36" s="10">
        <v>8.0920175000000008</v>
      </c>
      <c r="X36" s="14">
        <f t="shared" si="0"/>
        <v>36.481033091202583</v>
      </c>
      <c r="Y36" s="14">
        <v>238.99371070000001</v>
      </c>
      <c r="Z36" s="10">
        <v>0.25759199999999999</v>
      </c>
      <c r="AA36" s="10">
        <v>1.616666666</v>
      </c>
    </row>
    <row r="37" spans="1:27">
      <c r="A37" s="5" t="s">
        <v>63</v>
      </c>
      <c r="B37" s="6" t="s">
        <v>64</v>
      </c>
      <c r="C37" s="7" t="s">
        <v>65</v>
      </c>
      <c r="D37" s="16" t="s">
        <v>30</v>
      </c>
      <c r="E37" s="7" t="s">
        <v>48</v>
      </c>
      <c r="F37" s="7" t="s">
        <v>31</v>
      </c>
      <c r="G37" s="7" t="s">
        <v>44</v>
      </c>
      <c r="H37" s="10">
        <v>1.62</v>
      </c>
      <c r="I37" s="12">
        <v>18.631666666666668</v>
      </c>
      <c r="J37" s="10">
        <v>172.23584599999998</v>
      </c>
      <c r="K37" s="12">
        <v>7.0296235410000003</v>
      </c>
      <c r="L37" s="10">
        <v>490.22350369999998</v>
      </c>
      <c r="M37" s="10">
        <v>0.25</v>
      </c>
      <c r="N37" s="10">
        <v>0.66550509800000002</v>
      </c>
      <c r="O37" s="10">
        <v>-0.46666666699999998</v>
      </c>
      <c r="P37" s="10">
        <v>-2.266666667</v>
      </c>
      <c r="Q37" s="10">
        <v>7.8770150000000001</v>
      </c>
      <c r="R37" s="13">
        <v>3.6740000000000002E-3</v>
      </c>
      <c r="S37" s="10">
        <v>0.86352099999999998</v>
      </c>
      <c r="T37" s="14">
        <v>0.89</v>
      </c>
      <c r="U37" s="14">
        <v>463</v>
      </c>
      <c r="V37" s="15">
        <v>14.35</v>
      </c>
      <c r="W37" s="10">
        <v>9.1751909999999999</v>
      </c>
      <c r="X37" s="14">
        <f t="shared" si="0"/>
        <v>32.264808362369337</v>
      </c>
      <c r="Y37" s="14">
        <v>175.40041930000001</v>
      </c>
      <c r="Z37" s="10">
        <v>0.214623333</v>
      </c>
      <c r="AA37" s="10">
        <v>1.8</v>
      </c>
    </row>
    <row r="38" spans="1:27">
      <c r="A38" s="5" t="s">
        <v>66</v>
      </c>
      <c r="B38" s="6" t="s">
        <v>67</v>
      </c>
      <c r="C38" s="7" t="s">
        <v>68</v>
      </c>
      <c r="D38" s="16" t="s">
        <v>30</v>
      </c>
      <c r="E38" s="7" t="s">
        <v>31</v>
      </c>
      <c r="F38" s="7" t="s">
        <v>31</v>
      </c>
      <c r="G38" s="7" t="s">
        <v>44</v>
      </c>
      <c r="H38" s="10">
        <v>1.38</v>
      </c>
      <c r="I38" s="11">
        <v>0.5</v>
      </c>
      <c r="J38" s="10">
        <v>3072.4324324324321</v>
      </c>
      <c r="K38" s="12">
        <v>2.8785006686284853</v>
      </c>
      <c r="L38" s="10">
        <v>424.55195990099782</v>
      </c>
      <c r="M38" s="10">
        <v>0.64</v>
      </c>
      <c r="N38" s="10">
        <v>1.8459576470588237</v>
      </c>
      <c r="O38" s="10">
        <v>-0.26666666666666666</v>
      </c>
      <c r="P38" s="10">
        <v>-1.1833333333333333</v>
      </c>
      <c r="Q38" s="10">
        <v>5.4591875501255371</v>
      </c>
      <c r="R38" s="13">
        <v>1.5753712246354724E-3</v>
      </c>
      <c r="S38" s="10">
        <v>0.34653340525429155</v>
      </c>
      <c r="T38" s="14">
        <v>0.89999999999999991</v>
      </c>
      <c r="U38" s="14">
        <v>493.6</v>
      </c>
      <c r="V38" s="14">
        <v>8.5</v>
      </c>
      <c r="W38" s="10">
        <v>2.7042000000000002</v>
      </c>
      <c r="X38" s="14">
        <f t="shared" si="0"/>
        <v>58.070588235294117</v>
      </c>
      <c r="Y38" s="14">
        <v>161.4256</v>
      </c>
      <c r="Z38" s="10">
        <v>0.57112103859867247</v>
      </c>
      <c r="AA38" s="10">
        <v>0.91666666666666674</v>
      </c>
    </row>
    <row r="39" spans="1:27">
      <c r="A39" s="5" t="s">
        <v>66</v>
      </c>
      <c r="B39" s="6" t="s">
        <v>67</v>
      </c>
      <c r="C39" s="7" t="s">
        <v>68</v>
      </c>
      <c r="D39" s="16" t="s">
        <v>30</v>
      </c>
      <c r="E39" s="7" t="s">
        <v>31</v>
      </c>
      <c r="F39" s="7" t="s">
        <v>31</v>
      </c>
      <c r="G39" s="7" t="s">
        <v>44</v>
      </c>
      <c r="H39" s="10">
        <v>1.35</v>
      </c>
      <c r="I39" s="11">
        <v>0.51666666999999999</v>
      </c>
      <c r="J39" s="10">
        <v>2985.2402402402404</v>
      </c>
      <c r="K39" s="12">
        <v>2.4470413239322641</v>
      </c>
      <c r="L39" s="10">
        <v>446.53653657519749</v>
      </c>
      <c r="M39" s="10">
        <v>0.73</v>
      </c>
      <c r="N39" s="10">
        <v>2.9996811764705882</v>
      </c>
      <c r="O39" s="10">
        <v>-0.15</v>
      </c>
      <c r="P39" s="10">
        <v>-1.3333333333333333</v>
      </c>
      <c r="Q39" s="10">
        <v>7.6068443415113807</v>
      </c>
      <c r="R39" s="13">
        <v>2.0179373419651073E-3</v>
      </c>
      <c r="S39" s="10">
        <v>0.37696137453424028</v>
      </c>
      <c r="T39" s="14">
        <v>0.70000000000000007</v>
      </c>
      <c r="U39" s="14">
        <v>509.90000000000003</v>
      </c>
      <c r="V39" s="14">
        <v>9.3999999999999986</v>
      </c>
      <c r="W39" s="10">
        <v>6.7051999999999996</v>
      </c>
      <c r="X39" s="14">
        <f t="shared" si="0"/>
        <v>54.244680851063841</v>
      </c>
      <c r="Y39" s="14">
        <v>155.13630000000001</v>
      </c>
      <c r="Z39" s="10">
        <v>0.69203453765249323</v>
      </c>
      <c r="AA39" s="10">
        <v>1.1833333333333333</v>
      </c>
    </row>
    <row r="40" spans="1:27">
      <c r="A40" s="5" t="s">
        <v>66</v>
      </c>
      <c r="B40" s="6" t="s">
        <v>67</v>
      </c>
      <c r="C40" s="7" t="s">
        <v>68</v>
      </c>
      <c r="D40" s="16" t="s">
        <v>30</v>
      </c>
      <c r="E40" s="7" t="s">
        <v>31</v>
      </c>
      <c r="F40" s="7" t="s">
        <v>31</v>
      </c>
      <c r="G40" s="7" t="s">
        <v>44</v>
      </c>
      <c r="H40" s="10">
        <v>1.25</v>
      </c>
      <c r="I40" s="11">
        <v>0.53333333000000005</v>
      </c>
      <c r="J40" s="10">
        <v>2242.8045440977858</v>
      </c>
      <c r="K40" s="12">
        <v>2.7744975504502727</v>
      </c>
      <c r="L40" s="10">
        <v>422.82213642541387</v>
      </c>
      <c r="M40" s="10">
        <v>0.84</v>
      </c>
      <c r="N40" s="10">
        <v>3.4034844117647061</v>
      </c>
      <c r="O40" s="10">
        <f>+(((1+1)/2)/10)*(-1)</f>
        <v>-0.1</v>
      </c>
      <c r="P40" s="10">
        <v>-1.4239999999999999</v>
      </c>
      <c r="Q40" s="10">
        <v>8.46265745</v>
      </c>
      <c r="R40" s="13">
        <v>2.1314400000000001E-3</v>
      </c>
      <c r="S40" s="10">
        <v>0.39704286</v>
      </c>
      <c r="T40" s="14">
        <v>0.67</v>
      </c>
      <c r="U40" s="14">
        <v>483</v>
      </c>
      <c r="V40" s="14">
        <v>4.3837000000000002</v>
      </c>
      <c r="W40" s="10">
        <v>4.6081000000000003</v>
      </c>
      <c r="X40" s="14">
        <f t="shared" si="0"/>
        <v>110.18089741542532</v>
      </c>
      <c r="Y40" s="14">
        <v>132.0754716981132</v>
      </c>
      <c r="Z40" s="10">
        <v>0.70150195000000004</v>
      </c>
      <c r="AA40" s="10">
        <v>1.3239999999999998</v>
      </c>
    </row>
    <row r="41" spans="1:27">
      <c r="A41" s="5" t="s">
        <v>69</v>
      </c>
      <c r="B41" s="6" t="s">
        <v>70</v>
      </c>
      <c r="C41" s="7" t="s">
        <v>51</v>
      </c>
      <c r="D41" s="16" t="s">
        <v>30</v>
      </c>
      <c r="E41" s="7" t="s">
        <v>31</v>
      </c>
      <c r="F41" s="7" t="s">
        <v>31</v>
      </c>
      <c r="G41" s="7" t="s">
        <v>44</v>
      </c>
      <c r="H41" s="10">
        <v>1.84</v>
      </c>
      <c r="I41" s="11">
        <v>0.2</v>
      </c>
      <c r="J41" s="10">
        <v>151.72364730000001</v>
      </c>
      <c r="K41" s="12">
        <v>6.4329930510000004</v>
      </c>
      <c r="L41" s="10">
        <v>452.11959109999998</v>
      </c>
      <c r="M41" s="10">
        <v>0.3</v>
      </c>
      <c r="N41" s="10">
        <v>0.54942862699999995</v>
      </c>
      <c r="O41" s="10">
        <v>-0.21666666700000001</v>
      </c>
      <c r="P41" s="10">
        <v>-1.05</v>
      </c>
      <c r="Q41" s="10">
        <v>1.5976090000000001</v>
      </c>
      <c r="R41" s="13">
        <v>1.8823329999999999E-3</v>
      </c>
      <c r="S41" s="10">
        <v>0.90260799999999997</v>
      </c>
      <c r="T41" s="14">
        <v>0.75</v>
      </c>
      <c r="U41" s="14">
        <v>457</v>
      </c>
      <c r="V41" s="15">
        <v>16.2</v>
      </c>
      <c r="W41" s="10">
        <v>12.228630000000001</v>
      </c>
      <c r="X41" s="14">
        <f t="shared" si="0"/>
        <v>28.209876543209877</v>
      </c>
      <c r="Y41" s="14">
        <v>276.03074839999999</v>
      </c>
      <c r="Z41" s="10">
        <v>8.7716666999999998E-2</v>
      </c>
      <c r="AA41" s="10">
        <v>0.83333333300000001</v>
      </c>
    </row>
    <row r="42" spans="1:27">
      <c r="A42" s="5" t="s">
        <v>69</v>
      </c>
      <c r="B42" s="6" t="s">
        <v>70</v>
      </c>
      <c r="C42" s="7" t="s">
        <v>51</v>
      </c>
      <c r="D42" s="16" t="s">
        <v>30</v>
      </c>
      <c r="E42" s="7" t="s">
        <v>31</v>
      </c>
      <c r="F42" s="7" t="s">
        <v>31</v>
      </c>
      <c r="G42" s="7" t="s">
        <v>44</v>
      </c>
      <c r="H42" s="10">
        <v>1.74</v>
      </c>
      <c r="I42" s="11">
        <v>0.2</v>
      </c>
      <c r="J42" s="10">
        <v>126.69406599999999</v>
      </c>
      <c r="K42" s="12">
        <v>5.8648151799999999</v>
      </c>
      <c r="L42" s="10">
        <v>428.29383389999998</v>
      </c>
      <c r="M42" s="10">
        <v>0.28999999999999998</v>
      </c>
      <c r="N42" s="10">
        <v>0.59070019699999998</v>
      </c>
      <c r="O42" s="10">
        <v>-0.15</v>
      </c>
      <c r="P42" s="10">
        <v>-1.55</v>
      </c>
      <c r="Q42" s="10">
        <v>2.2771129999999999</v>
      </c>
      <c r="R42" s="13">
        <v>1.498667E-3</v>
      </c>
      <c r="S42" s="10">
        <v>0.81600033299999997</v>
      </c>
      <c r="T42" s="14">
        <v>0.74</v>
      </c>
      <c r="U42" s="14">
        <v>456</v>
      </c>
      <c r="V42" s="15">
        <v>14.6</v>
      </c>
      <c r="W42" s="10">
        <v>10.685639999999999</v>
      </c>
      <c r="X42" s="14">
        <f t="shared" si="0"/>
        <v>31.232876712328768</v>
      </c>
      <c r="Y42" s="14">
        <v>182.1802935</v>
      </c>
      <c r="Z42" s="10">
        <v>0.152633667</v>
      </c>
      <c r="AA42" s="10">
        <v>1.4000000000000001</v>
      </c>
    </row>
    <row r="43" spans="1:27">
      <c r="A43" s="5" t="s">
        <v>69</v>
      </c>
      <c r="B43" s="6" t="s">
        <v>70</v>
      </c>
      <c r="C43" s="7" t="s">
        <v>51</v>
      </c>
      <c r="D43" s="16" t="s">
        <v>30</v>
      </c>
      <c r="E43" s="7" t="s">
        <v>31</v>
      </c>
      <c r="F43" s="7" t="s">
        <v>31</v>
      </c>
      <c r="G43" s="7" t="s">
        <v>44</v>
      </c>
      <c r="H43" s="10">
        <v>1.0900000000000001</v>
      </c>
      <c r="I43" s="11">
        <v>0.2</v>
      </c>
      <c r="J43" s="10">
        <v>114.75759169999999</v>
      </c>
      <c r="K43" s="12">
        <v>5.6801228579999998</v>
      </c>
      <c r="L43" s="10">
        <v>404.8599906</v>
      </c>
      <c r="M43" s="10">
        <v>0.35</v>
      </c>
      <c r="N43" s="10">
        <v>0.68227168599999999</v>
      </c>
      <c r="O43" s="10">
        <v>-0.21666666700000001</v>
      </c>
      <c r="P43" s="10">
        <v>-1.1666666670000001</v>
      </c>
      <c r="Q43" s="10">
        <v>3.0736456670000001</v>
      </c>
      <c r="R43" s="13">
        <v>9.3899999999999995E-4</v>
      </c>
      <c r="S43" s="10">
        <v>0.85089066700000004</v>
      </c>
      <c r="T43" s="14">
        <v>0.79</v>
      </c>
      <c r="U43" s="14">
        <v>447</v>
      </c>
      <c r="V43" s="15">
        <v>14.39</v>
      </c>
      <c r="W43" s="10">
        <v>13.5175</v>
      </c>
      <c r="X43" s="14">
        <f t="shared" si="0"/>
        <v>31.063238359972203</v>
      </c>
      <c r="Y43" s="14">
        <v>219.42697480000001</v>
      </c>
      <c r="Z43" s="10">
        <v>0.32770366699999998</v>
      </c>
      <c r="AA43" s="10">
        <v>0.95000000000000007</v>
      </c>
    </row>
    <row r="44" spans="1:27">
      <c r="A44" s="5" t="s">
        <v>71</v>
      </c>
      <c r="B44" s="6" t="s">
        <v>72</v>
      </c>
      <c r="C44" s="7" t="s">
        <v>73</v>
      </c>
      <c r="D44" s="16" t="s">
        <v>30</v>
      </c>
      <c r="E44" s="7" t="s">
        <v>31</v>
      </c>
      <c r="F44" s="7" t="s">
        <v>31</v>
      </c>
      <c r="G44" s="7" t="s">
        <v>44</v>
      </c>
      <c r="H44" s="10">
        <v>1.1000000000000001</v>
      </c>
      <c r="I44" s="18">
        <v>2.9839999999999998E-2</v>
      </c>
      <c r="J44" s="10">
        <v>393.02361005331301</v>
      </c>
      <c r="K44" s="12">
        <v>8.1365638027418665</v>
      </c>
      <c r="L44" s="10">
        <v>258.39346778987141</v>
      </c>
      <c r="M44" s="10">
        <v>0.54</v>
      </c>
      <c r="N44" s="10">
        <v>1.2690958823529412</v>
      </c>
      <c r="O44" s="10">
        <v>-0.40000000000000008</v>
      </c>
      <c r="P44" s="10">
        <v>-1.3</v>
      </c>
      <c r="Q44" s="10">
        <v>8.5934888589996792</v>
      </c>
      <c r="R44" s="13">
        <v>6.2611654961564909E-3</v>
      </c>
      <c r="S44" s="10">
        <v>0.13725062632947363</v>
      </c>
      <c r="T44" s="14">
        <v>1.4000000000000001</v>
      </c>
      <c r="U44" s="14">
        <v>487</v>
      </c>
      <c r="V44" s="14">
        <v>23.2</v>
      </c>
      <c r="W44" s="10">
        <v>9.4570000000000007</v>
      </c>
      <c r="X44" s="14">
        <f t="shared" si="0"/>
        <v>20.991379310344829</v>
      </c>
      <c r="Y44" s="14">
        <v>134.17189999999999</v>
      </c>
      <c r="Z44" s="10">
        <v>0.8388656521402198</v>
      </c>
      <c r="AA44" s="10">
        <v>0.89999999999999991</v>
      </c>
    </row>
    <row r="45" spans="1:27">
      <c r="A45" s="5" t="s">
        <v>71</v>
      </c>
      <c r="B45" s="6" t="s">
        <v>72</v>
      </c>
      <c r="C45" s="7" t="s">
        <v>73</v>
      </c>
      <c r="D45" s="16" t="s">
        <v>30</v>
      </c>
      <c r="E45" s="7" t="s">
        <v>31</v>
      </c>
      <c r="F45" s="7" t="s">
        <v>31</v>
      </c>
      <c r="G45" s="7" t="s">
        <v>44</v>
      </c>
      <c r="H45" s="10">
        <v>1.17</v>
      </c>
      <c r="I45" s="18">
        <v>2.9839999999999998E-2</v>
      </c>
      <c r="J45" s="10">
        <v>372.71422733267696</v>
      </c>
      <c r="K45" s="12">
        <v>7.046136896981916</v>
      </c>
      <c r="L45" s="10">
        <v>294.85466836648231</v>
      </c>
      <c r="M45" s="10">
        <v>0.48</v>
      </c>
      <c r="N45" s="10">
        <v>2.2497608823529411</v>
      </c>
      <c r="O45" s="10">
        <v>-0.28333333333333338</v>
      </c>
      <c r="P45" s="10">
        <v>-1.3333333333333333</v>
      </c>
      <c r="Q45" s="10">
        <v>8.6323518278393507</v>
      </c>
      <c r="R45" s="13">
        <v>6.2798274341513294E-3</v>
      </c>
      <c r="S45" s="10">
        <v>0.13746160891132747</v>
      </c>
      <c r="T45" s="14">
        <v>1.2</v>
      </c>
      <c r="U45" s="14">
        <v>482.59999999999997</v>
      </c>
      <c r="V45" s="14">
        <v>19</v>
      </c>
      <c r="W45" s="10">
        <v>7.0045999999999999</v>
      </c>
      <c r="X45" s="14">
        <f t="shared" si="0"/>
        <v>25.4</v>
      </c>
      <c r="Y45" s="14">
        <v>115.304</v>
      </c>
      <c r="Z45" s="10">
        <v>0.83892391262327082</v>
      </c>
      <c r="AA45" s="10">
        <v>1.0499999999999998</v>
      </c>
    </row>
    <row r="46" spans="1:27">
      <c r="A46" s="5" t="s">
        <v>71</v>
      </c>
      <c r="B46" s="6" t="s">
        <v>72</v>
      </c>
      <c r="C46" s="7" t="s">
        <v>73</v>
      </c>
      <c r="D46" s="16" t="s">
        <v>30</v>
      </c>
      <c r="E46" s="7" t="s">
        <v>31</v>
      </c>
      <c r="F46" s="7" t="s">
        <v>31</v>
      </c>
      <c r="G46" s="7" t="s">
        <v>44</v>
      </c>
      <c r="H46" s="10">
        <v>1.1299999999999999</v>
      </c>
      <c r="I46" s="18">
        <v>2.9839999999999998E-2</v>
      </c>
      <c r="J46" s="10">
        <v>394.73629351678136</v>
      </c>
      <c r="K46" s="12">
        <v>7.8741684927549542</v>
      </c>
      <c r="L46" s="10">
        <v>279.79112213778512</v>
      </c>
      <c r="M46" s="10">
        <v>0.49</v>
      </c>
      <c r="N46" s="10">
        <v>1.2690958823529412</v>
      </c>
      <c r="O46" s="10">
        <v>-0.25</v>
      </c>
      <c r="P46" s="10">
        <v>-0.98333333333333339</v>
      </c>
      <c r="Q46" s="10">
        <v>8.7564581556054772</v>
      </c>
      <c r="R46" s="13">
        <v>6.3001346073481724E-3</v>
      </c>
      <c r="S46" s="10">
        <v>0.13898842963438221</v>
      </c>
      <c r="T46" s="14">
        <v>1.1000000000000001</v>
      </c>
      <c r="U46" s="14">
        <v>488.9</v>
      </c>
      <c r="V46" s="14">
        <v>21.099999999999998</v>
      </c>
      <c r="W46" s="10">
        <v>7.2175000000000002</v>
      </c>
      <c r="X46" s="14">
        <f t="shared" si="0"/>
        <v>23.170616113744078</v>
      </c>
      <c r="Y46" s="14">
        <v>106.9182</v>
      </c>
      <c r="Z46" s="10">
        <v>0.83736041958237017</v>
      </c>
      <c r="AA46" s="10">
        <v>0.73333333333333339</v>
      </c>
    </row>
    <row r="47" spans="1:27">
      <c r="A47" s="5" t="s">
        <v>74</v>
      </c>
      <c r="B47" s="6" t="s">
        <v>75</v>
      </c>
      <c r="C47" s="7" t="s">
        <v>51</v>
      </c>
      <c r="D47" s="16" t="s">
        <v>30</v>
      </c>
      <c r="E47" s="7" t="s">
        <v>31</v>
      </c>
      <c r="F47" s="7" t="s">
        <v>31</v>
      </c>
      <c r="G47" s="9" t="s">
        <v>44</v>
      </c>
      <c r="H47" s="10">
        <v>1.18</v>
      </c>
      <c r="I47" s="11">
        <v>24.363333333333333</v>
      </c>
      <c r="J47" s="10">
        <v>99.063835300000008</v>
      </c>
      <c r="K47" s="12">
        <v>6.9181790019999996</v>
      </c>
      <c r="L47" s="10">
        <v>413.02507329999997</v>
      </c>
      <c r="M47" s="10">
        <v>0.3</v>
      </c>
      <c r="N47" s="10">
        <v>0.83317110999999999</v>
      </c>
      <c r="O47" s="10">
        <v>-0.25</v>
      </c>
      <c r="P47" s="10">
        <v>-0.86666666699999995</v>
      </c>
      <c r="Q47" s="10">
        <v>1.5973706670000001</v>
      </c>
      <c r="R47" s="13">
        <v>2.7576670000000001E-3</v>
      </c>
      <c r="S47" s="10">
        <v>0.88588666699999996</v>
      </c>
      <c r="T47" s="14">
        <v>1.94</v>
      </c>
      <c r="U47" s="14">
        <v>440</v>
      </c>
      <c r="V47" s="15">
        <v>14.17</v>
      </c>
      <c r="W47" s="10">
        <v>6.3182795</v>
      </c>
      <c r="X47" s="14">
        <f t="shared" si="0"/>
        <v>31.0515172900494</v>
      </c>
      <c r="Y47" s="14">
        <v>149.54507340000001</v>
      </c>
      <c r="Z47" s="10">
        <v>5.6326000000000001E-2</v>
      </c>
      <c r="AA47" s="10">
        <v>0.61666666699999995</v>
      </c>
    </row>
    <row r="48" spans="1:27">
      <c r="A48" s="5" t="s">
        <v>74</v>
      </c>
      <c r="B48" s="6" t="s">
        <v>75</v>
      </c>
      <c r="C48" s="7" t="s">
        <v>51</v>
      </c>
      <c r="D48" s="16" t="s">
        <v>30</v>
      </c>
      <c r="E48" s="7" t="s">
        <v>31</v>
      </c>
      <c r="F48" s="7" t="s">
        <v>31</v>
      </c>
      <c r="G48" s="19" t="s">
        <v>44</v>
      </c>
      <c r="H48" s="10">
        <v>1.24</v>
      </c>
      <c r="I48" s="11">
        <v>22.076666666666672</v>
      </c>
      <c r="J48" s="10">
        <v>57.256051299999996</v>
      </c>
      <c r="K48" s="12">
        <v>6.2836449769999998</v>
      </c>
      <c r="L48" s="10">
        <v>540.92593320000003</v>
      </c>
      <c r="M48" s="10">
        <v>0.28333333300000002</v>
      </c>
      <c r="N48" s="10">
        <v>0.92990150400000005</v>
      </c>
      <c r="O48" s="10">
        <v>-0.258333333</v>
      </c>
      <c r="P48" s="10">
        <v>-1.2833333330000001</v>
      </c>
      <c r="Q48" s="10">
        <v>9.9188449999999992</v>
      </c>
      <c r="R48" s="13">
        <v>3.7803329999999999E-3</v>
      </c>
      <c r="S48" s="10">
        <v>0.87556766699999999</v>
      </c>
      <c r="T48" s="14">
        <v>1.19</v>
      </c>
      <c r="U48" s="14">
        <v>499</v>
      </c>
      <c r="V48" s="15">
        <v>17.57</v>
      </c>
      <c r="W48" s="10">
        <v>2.3457975000000002</v>
      </c>
      <c r="X48" s="14">
        <f t="shared" si="0"/>
        <v>28.40068298235629</v>
      </c>
      <c r="Y48" s="14">
        <v>190.56603770000001</v>
      </c>
      <c r="Z48" s="10">
        <v>0.27489466699999998</v>
      </c>
      <c r="AA48" s="10">
        <v>1.0250000000000001</v>
      </c>
    </row>
    <row r="49" spans="1:27">
      <c r="A49" s="5" t="s">
        <v>74</v>
      </c>
      <c r="B49" s="6" t="s">
        <v>75</v>
      </c>
      <c r="C49" s="7" t="s">
        <v>51</v>
      </c>
      <c r="D49" s="16" t="s">
        <v>30</v>
      </c>
      <c r="E49" s="7" t="s">
        <v>31</v>
      </c>
      <c r="F49" s="7" t="s">
        <v>31</v>
      </c>
      <c r="G49" s="9" t="s">
        <v>44</v>
      </c>
      <c r="H49" s="10">
        <v>0.95</v>
      </c>
      <c r="I49" s="11">
        <v>23.173333333333336</v>
      </c>
      <c r="J49" s="10">
        <v>77.524794700000001</v>
      </c>
      <c r="K49" s="12">
        <v>6.4181447509999998</v>
      </c>
      <c r="L49" s="10">
        <v>437.98617530000001</v>
      </c>
      <c r="M49" s="10">
        <v>0.322222222</v>
      </c>
      <c r="N49" s="10">
        <v>0.97375261400000002</v>
      </c>
      <c r="O49" s="10">
        <v>-0.43333333299999999</v>
      </c>
      <c r="P49" s="10">
        <v>-1.5333333330000001</v>
      </c>
      <c r="Q49" s="10">
        <v>3.6406483330000001</v>
      </c>
      <c r="R49" s="13">
        <v>1.5043330000000001E-3</v>
      </c>
      <c r="S49" s="10">
        <v>0.86675899999999995</v>
      </c>
      <c r="T49" s="14">
        <v>0.03</v>
      </c>
      <c r="U49" s="14">
        <v>545</v>
      </c>
      <c r="V49" s="15">
        <v>17.95</v>
      </c>
      <c r="W49" s="10">
        <v>3.7888704999999998</v>
      </c>
      <c r="X49" s="14">
        <f t="shared" si="0"/>
        <v>30.362116991643454</v>
      </c>
      <c r="Y49" s="14">
        <v>181.68763100000001</v>
      </c>
      <c r="Z49" s="10">
        <v>0.241834667</v>
      </c>
      <c r="AA49" s="10">
        <v>1.1000000000000001</v>
      </c>
    </row>
    <row r="50" spans="1:27">
      <c r="A50" s="5" t="s">
        <v>76</v>
      </c>
      <c r="B50" s="6" t="s">
        <v>77</v>
      </c>
      <c r="C50" s="7" t="s">
        <v>78</v>
      </c>
      <c r="D50" s="16" t="s">
        <v>30</v>
      </c>
      <c r="E50" s="7" t="s">
        <v>31</v>
      </c>
      <c r="F50" s="17" t="s">
        <v>36</v>
      </c>
      <c r="G50" s="7" t="s">
        <v>44</v>
      </c>
      <c r="H50" s="10">
        <v>1.46</v>
      </c>
      <c r="I50" s="11">
        <v>12.733333333333333</v>
      </c>
      <c r="J50" s="10">
        <v>693.98965307364563</v>
      </c>
      <c r="K50" s="12">
        <v>4.6518147526370548</v>
      </c>
      <c r="L50" s="10">
        <v>358.81369760336406</v>
      </c>
      <c r="M50" s="10">
        <v>0.59</v>
      </c>
      <c r="N50" s="10">
        <v>1.8459576470588237</v>
      </c>
      <c r="O50" s="10">
        <v>-0.68333333333333346</v>
      </c>
      <c r="P50" s="10">
        <v>-1.7</v>
      </c>
      <c r="Q50" s="10">
        <v>10.663907077141618</v>
      </c>
      <c r="R50" s="13">
        <v>2.1669457885515079E-3</v>
      </c>
      <c r="S50" s="10">
        <v>0.49211692943504104</v>
      </c>
      <c r="T50" s="14">
        <v>1.2</v>
      </c>
      <c r="U50" s="14">
        <v>499.09999999999997</v>
      </c>
      <c r="V50" s="14">
        <v>15.700000000000001</v>
      </c>
      <c r="W50" s="20">
        <v>2.5669</v>
      </c>
      <c r="X50" s="14">
        <f t="shared" si="0"/>
        <v>31.789808917197448</v>
      </c>
      <c r="Y50" s="14">
        <v>153.03980000000001</v>
      </c>
      <c r="Z50" s="10">
        <v>0.53797490781470836</v>
      </c>
      <c r="AA50" s="10">
        <v>1.0166666666666666</v>
      </c>
    </row>
    <row r="51" spans="1:27">
      <c r="A51" s="5" t="s">
        <v>76</v>
      </c>
      <c r="B51" s="6" t="s">
        <v>77</v>
      </c>
      <c r="C51" s="7" t="s">
        <v>78</v>
      </c>
      <c r="D51" s="16" t="s">
        <v>30</v>
      </c>
      <c r="E51" s="7" t="s">
        <v>31</v>
      </c>
      <c r="F51" s="17" t="s">
        <v>36</v>
      </c>
      <c r="G51" s="7" t="s">
        <v>44</v>
      </c>
      <c r="H51" s="10">
        <v>1.24</v>
      </c>
      <c r="I51" s="11">
        <v>12.966666666666667</v>
      </c>
      <c r="J51" s="10">
        <v>902.24688618884568</v>
      </c>
      <c r="K51" s="12">
        <v>4.3085383101555639</v>
      </c>
      <c r="L51" s="10">
        <v>402.38187601316037</v>
      </c>
      <c r="M51" s="10">
        <v>0.49</v>
      </c>
      <c r="N51" s="10">
        <v>3.3457982352941178</v>
      </c>
      <c r="O51" s="10">
        <v>-0.46666666666666662</v>
      </c>
      <c r="P51" s="10">
        <v>-1.7833333333333332</v>
      </c>
      <c r="Q51" s="10">
        <v>5.8651191294032028</v>
      </c>
      <c r="R51" s="13">
        <v>7.7603811328458424E-4</v>
      </c>
      <c r="S51" s="10">
        <v>0.75577720075874422</v>
      </c>
      <c r="T51" s="14">
        <v>1.3</v>
      </c>
      <c r="U51" s="14">
        <v>503.29999999999995</v>
      </c>
      <c r="V51" s="14">
        <v>15.600000000000001</v>
      </c>
      <c r="W51" s="10">
        <v>4.1379000000000001</v>
      </c>
      <c r="X51" s="14">
        <f t="shared" si="0"/>
        <v>32.262820512820504</v>
      </c>
      <c r="Y51" s="14">
        <v>209.64359999999999</v>
      </c>
      <c r="Z51" s="10">
        <v>0.45060329879683508</v>
      </c>
      <c r="AA51" s="10">
        <v>1.3166666666666667</v>
      </c>
    </row>
    <row r="52" spans="1:27">
      <c r="A52" s="5" t="s">
        <v>76</v>
      </c>
      <c r="B52" s="6" t="s">
        <v>77</v>
      </c>
      <c r="C52" s="7" t="s">
        <v>78</v>
      </c>
      <c r="D52" s="16" t="s">
        <v>30</v>
      </c>
      <c r="E52" s="7" t="s">
        <v>31</v>
      </c>
      <c r="F52" s="17" t="s">
        <v>36</v>
      </c>
      <c r="G52" s="7" t="s">
        <v>44</v>
      </c>
      <c r="H52" s="10">
        <v>0.57999999999999996</v>
      </c>
      <c r="I52" s="11">
        <v>12.366666666666667</v>
      </c>
      <c r="J52" s="10">
        <v>1467.3416067929459</v>
      </c>
      <c r="K52" s="12">
        <v>4.6254191851182362</v>
      </c>
      <c r="L52" s="10">
        <v>391.10146464683675</v>
      </c>
      <c r="M52" s="10">
        <v>0.54</v>
      </c>
      <c r="N52" s="10">
        <v>2.0190161764705881</v>
      </c>
      <c r="O52" s="10">
        <v>-0.55000000000000004</v>
      </c>
      <c r="P52" s="10">
        <v>-1.2333333333333336</v>
      </c>
      <c r="Q52" s="10">
        <v>4.9617345978541314</v>
      </c>
      <c r="R52" s="13">
        <v>6.2060205568621968E-4</v>
      </c>
      <c r="S52" s="10">
        <v>0.79950341001816072</v>
      </c>
      <c r="T52" s="14">
        <v>1.4000000000000001</v>
      </c>
      <c r="U52" s="14">
        <v>477.40000000000003</v>
      </c>
      <c r="V52" s="14">
        <v>14.399999999999999</v>
      </c>
      <c r="W52" s="10">
        <v>3.7267999999999999</v>
      </c>
      <c r="X52" s="14">
        <f t="shared" si="0"/>
        <v>33.152777777777786</v>
      </c>
      <c r="Y52" s="14">
        <v>245.28299999999999</v>
      </c>
      <c r="Z52" s="10">
        <v>0.3772773058052753</v>
      </c>
      <c r="AA52" s="10">
        <v>0.68333333333333357</v>
      </c>
    </row>
    <row r="53" spans="1:27">
      <c r="A53" s="5" t="s">
        <v>79</v>
      </c>
      <c r="B53" s="6" t="s">
        <v>80</v>
      </c>
      <c r="C53" s="7" t="s">
        <v>29</v>
      </c>
      <c r="D53" s="16" t="s">
        <v>30</v>
      </c>
      <c r="E53" s="7" t="s">
        <v>31</v>
      </c>
      <c r="F53" s="7" t="s">
        <v>31</v>
      </c>
      <c r="G53" s="7" t="s">
        <v>32</v>
      </c>
      <c r="H53" s="10">
        <v>1.28</v>
      </c>
      <c r="I53" s="11">
        <v>0.27555555999999998</v>
      </c>
      <c r="J53" s="10">
        <v>232.51504700000001</v>
      </c>
      <c r="K53" s="12">
        <v>7.9368662199999997</v>
      </c>
      <c r="L53" s="10">
        <v>370.29107329999999</v>
      </c>
      <c r="M53" s="10">
        <v>0.29222222199999998</v>
      </c>
      <c r="N53" s="10">
        <v>0.58038235400000004</v>
      </c>
      <c r="O53" s="10">
        <v>-0.48333333299999998</v>
      </c>
      <c r="P53" s="10">
        <v>-1.3333333329999999</v>
      </c>
      <c r="Q53" s="10">
        <v>9.4072030000000009</v>
      </c>
      <c r="R53" s="13">
        <v>5.0629999999999998E-3</v>
      </c>
      <c r="S53" s="10">
        <v>0.84745366700000002</v>
      </c>
      <c r="T53" s="14">
        <v>1.48</v>
      </c>
      <c r="U53" s="14">
        <v>482</v>
      </c>
      <c r="V53" s="15">
        <v>21.65</v>
      </c>
      <c r="W53" s="10">
        <v>9.3232745000000001</v>
      </c>
      <c r="X53" s="14">
        <f t="shared" si="0"/>
        <v>22.263279445727484</v>
      </c>
      <c r="Y53" s="14">
        <v>213.137666</v>
      </c>
      <c r="Z53" s="10">
        <v>0.18643233300000001</v>
      </c>
      <c r="AA53" s="10">
        <v>0.84999999999999987</v>
      </c>
    </row>
    <row r="54" spans="1:27">
      <c r="A54" s="5" t="s">
        <v>79</v>
      </c>
      <c r="B54" s="6" t="s">
        <v>80</v>
      </c>
      <c r="C54" s="7" t="s">
        <v>29</v>
      </c>
      <c r="D54" s="16" t="s">
        <v>30</v>
      </c>
      <c r="E54" s="7" t="s">
        <v>31</v>
      </c>
      <c r="F54" s="7" t="s">
        <v>31</v>
      </c>
      <c r="G54" s="7" t="s">
        <v>32</v>
      </c>
      <c r="H54" s="10">
        <v>2.2599999999999998</v>
      </c>
      <c r="I54" s="11">
        <v>0.30333333000000001</v>
      </c>
      <c r="J54" s="10">
        <v>256.67160430000001</v>
      </c>
      <c r="K54" s="12">
        <v>7.4294371359999998</v>
      </c>
      <c r="L54" s="10">
        <v>356.22446650000001</v>
      </c>
      <c r="M54" s="10">
        <v>0.236666667</v>
      </c>
      <c r="N54" s="10">
        <v>0.48365196100000002</v>
      </c>
      <c r="O54" s="10">
        <v>-0.1</v>
      </c>
      <c r="P54" s="10">
        <v>-0.53333333299999997</v>
      </c>
      <c r="Q54" s="10">
        <v>9.4473421670000004</v>
      </c>
      <c r="R54" s="13">
        <v>4.503333E-3</v>
      </c>
      <c r="S54" s="10">
        <v>0.80145416700000005</v>
      </c>
      <c r="T54" s="14">
        <v>1.7</v>
      </c>
      <c r="U54" s="14">
        <v>471</v>
      </c>
      <c r="V54" s="15">
        <v>19.149999999999999</v>
      </c>
      <c r="W54" s="10">
        <v>10.99762417</v>
      </c>
      <c r="X54" s="14">
        <f t="shared" si="0"/>
        <v>24.595300261096607</v>
      </c>
      <c r="Y54" s="14">
        <v>206.84486369999999</v>
      </c>
      <c r="Z54" s="10">
        <v>0.21494116699999999</v>
      </c>
      <c r="AA54" s="10">
        <v>0.43333333299999999</v>
      </c>
    </row>
    <row r="55" spans="1:27">
      <c r="A55" s="5" t="s">
        <v>79</v>
      </c>
      <c r="B55" s="6" t="s">
        <v>80</v>
      </c>
      <c r="C55" s="7" t="s">
        <v>29</v>
      </c>
      <c r="D55" s="16" t="s">
        <v>30</v>
      </c>
      <c r="E55" s="7" t="s">
        <v>31</v>
      </c>
      <c r="F55" s="7" t="s">
        <v>31</v>
      </c>
      <c r="G55" s="7" t="s">
        <v>32</v>
      </c>
      <c r="H55" s="10">
        <v>1.1599999999999999</v>
      </c>
      <c r="I55" s="11">
        <v>0.22666666999999999</v>
      </c>
      <c r="J55" s="10">
        <v>132.50266429999999</v>
      </c>
      <c r="K55" s="12">
        <v>7.6851468399999998</v>
      </c>
      <c r="L55" s="10">
        <v>350.63368750000001</v>
      </c>
      <c r="M55" s="10">
        <v>0.236666667</v>
      </c>
      <c r="N55" s="10">
        <v>0.427548333</v>
      </c>
      <c r="O55" s="10">
        <v>-0.1</v>
      </c>
      <c r="P55" s="10">
        <v>-1.1333333329999999</v>
      </c>
      <c r="Q55" s="10">
        <v>9.4874813329999999</v>
      </c>
      <c r="R55" s="13">
        <v>3.9436669999999997E-3</v>
      </c>
      <c r="S55" s="10">
        <v>0.75545466699999997</v>
      </c>
      <c r="T55" s="14">
        <v>1.21</v>
      </c>
      <c r="U55" s="14">
        <v>482</v>
      </c>
      <c r="V55" s="15">
        <v>17.989999999999998</v>
      </c>
      <c r="W55" s="10">
        <v>10.414578499999999</v>
      </c>
      <c r="X55" s="14">
        <f t="shared" si="0"/>
        <v>26.792662590327961</v>
      </c>
      <c r="Y55" s="14">
        <v>180.29350099999999</v>
      </c>
      <c r="Z55" s="10">
        <v>0.24345</v>
      </c>
      <c r="AA55" s="10">
        <v>1.0333333329999999</v>
      </c>
    </row>
    <row r="56" spans="1:27">
      <c r="A56" s="5" t="s">
        <v>81</v>
      </c>
      <c r="B56" s="6" t="s">
        <v>82</v>
      </c>
      <c r="C56" s="7" t="s">
        <v>29</v>
      </c>
      <c r="D56" s="16" t="s">
        <v>30</v>
      </c>
      <c r="E56" s="7" t="s">
        <v>31</v>
      </c>
      <c r="F56" s="7" t="s">
        <v>52</v>
      </c>
      <c r="G56" s="9" t="s">
        <v>32</v>
      </c>
      <c r="H56" s="10">
        <v>1.46</v>
      </c>
      <c r="I56" s="11">
        <v>8.6666670000000001E-2</v>
      </c>
      <c r="J56" s="10">
        <v>51.467935300000001</v>
      </c>
      <c r="K56" s="12">
        <v>6.6255718740000002</v>
      </c>
      <c r="L56" s="10">
        <v>426.90181289999998</v>
      </c>
      <c r="M56" s="10">
        <v>0.31333333299999999</v>
      </c>
      <c r="N56" s="10">
        <v>0.40755738600000002</v>
      </c>
      <c r="O56" s="10">
        <v>-0.28333333300000002</v>
      </c>
      <c r="P56" s="10">
        <v>-0.96666666700000003</v>
      </c>
      <c r="Q56" s="10">
        <v>10.755758330000001</v>
      </c>
      <c r="R56" s="13">
        <v>2.8379999999999998E-3</v>
      </c>
      <c r="S56" s="10">
        <v>0.85344333299999997</v>
      </c>
      <c r="T56" s="14">
        <v>1.79</v>
      </c>
      <c r="U56" s="14">
        <v>490</v>
      </c>
      <c r="V56" s="15">
        <v>17.52</v>
      </c>
      <c r="W56" s="10">
        <v>6.2290000000000001</v>
      </c>
      <c r="X56" s="14">
        <f t="shared" si="0"/>
        <v>27.968036529680365</v>
      </c>
      <c r="Y56" s="14"/>
      <c r="Z56" s="10">
        <v>0.378538667</v>
      </c>
      <c r="AA56" s="10">
        <v>0.68333333400000007</v>
      </c>
    </row>
    <row r="57" spans="1:27">
      <c r="A57" s="5" t="s">
        <v>81</v>
      </c>
      <c r="B57" s="6" t="s">
        <v>82</v>
      </c>
      <c r="C57" s="7" t="s">
        <v>29</v>
      </c>
      <c r="D57" s="16" t="s">
        <v>30</v>
      </c>
      <c r="E57" s="7" t="s">
        <v>31</v>
      </c>
      <c r="F57" s="7" t="s">
        <v>52</v>
      </c>
      <c r="G57" s="9" t="s">
        <v>32</v>
      </c>
      <c r="H57" s="10">
        <v>1.45</v>
      </c>
      <c r="I57" s="11">
        <v>0.11333333</v>
      </c>
      <c r="J57" s="10">
        <v>52.233797000000003</v>
      </c>
      <c r="K57" s="12">
        <v>7.7904887540000001</v>
      </c>
      <c r="L57" s="10">
        <v>398.39524290000003</v>
      </c>
      <c r="M57" s="10">
        <v>0.32888888900000002</v>
      </c>
      <c r="N57" s="10">
        <v>0.294060392</v>
      </c>
      <c r="O57" s="10">
        <v>-0.18333333299999999</v>
      </c>
      <c r="P57" s="10">
        <v>-0.29266666699999999</v>
      </c>
      <c r="Q57" s="10">
        <v>6.9042146669999997</v>
      </c>
      <c r="R57" s="13">
        <v>4.5296670000000002E-3</v>
      </c>
      <c r="S57" s="10">
        <v>0.82138133300000005</v>
      </c>
      <c r="T57" s="14">
        <v>1.52</v>
      </c>
      <c r="U57" s="14">
        <v>480</v>
      </c>
      <c r="V57" s="15">
        <v>17.05</v>
      </c>
      <c r="W57" s="10">
        <v>6.5453285000000001</v>
      </c>
      <c r="X57" s="14">
        <f t="shared" si="0"/>
        <v>28.152492668621701</v>
      </c>
      <c r="Y57" s="14"/>
      <c r="Z57" s="10">
        <v>0.151386667</v>
      </c>
      <c r="AA57" s="10">
        <v>0.109333334</v>
      </c>
    </row>
    <row r="58" spans="1:27">
      <c r="A58" s="5" t="s">
        <v>81</v>
      </c>
      <c r="B58" s="6" t="s">
        <v>82</v>
      </c>
      <c r="C58" s="7" t="s">
        <v>29</v>
      </c>
      <c r="D58" s="16" t="s">
        <v>30</v>
      </c>
      <c r="E58" s="7" t="s">
        <v>31</v>
      </c>
      <c r="F58" s="7" t="s">
        <v>52</v>
      </c>
      <c r="G58" s="9" t="s">
        <v>32</v>
      </c>
      <c r="H58" s="10">
        <v>1.52</v>
      </c>
      <c r="I58" s="11">
        <v>0.10666667000000001</v>
      </c>
      <c r="J58" s="10">
        <v>19.234981300000001</v>
      </c>
      <c r="K58" s="12">
        <v>6.305280979</v>
      </c>
      <c r="L58" s="10">
        <v>412.95413839999998</v>
      </c>
      <c r="M58" s="10">
        <v>0.28333333300000002</v>
      </c>
      <c r="N58" s="10">
        <v>0.47333405200000001</v>
      </c>
      <c r="O58" s="10">
        <v>-0.31666666700000001</v>
      </c>
      <c r="P58" s="10">
        <v>-0.182666667</v>
      </c>
      <c r="Q58" s="10">
        <v>6.076136333</v>
      </c>
      <c r="R58" s="13">
        <v>4.4736669999999997E-3</v>
      </c>
      <c r="S58" s="10">
        <v>0.83492866700000001</v>
      </c>
      <c r="T58" s="14">
        <v>1.1299999999999999</v>
      </c>
      <c r="U58" s="14">
        <v>476</v>
      </c>
      <c r="V58" s="15">
        <v>14.97</v>
      </c>
      <c r="W58" s="10">
        <v>5.3132244999999996</v>
      </c>
      <c r="X58" s="14">
        <f t="shared" si="0"/>
        <v>31.79692718770875</v>
      </c>
      <c r="Y58" s="14"/>
      <c r="Z58" s="10">
        <v>0.133801</v>
      </c>
      <c r="AA58" s="10">
        <v>0.13400000000000001</v>
      </c>
    </row>
    <row r="59" spans="1:27">
      <c r="A59" s="5" t="s">
        <v>83</v>
      </c>
      <c r="B59" s="6" t="s">
        <v>84</v>
      </c>
      <c r="C59" s="7" t="s">
        <v>29</v>
      </c>
      <c r="D59" s="16" t="s">
        <v>30</v>
      </c>
      <c r="E59" s="7" t="s">
        <v>31</v>
      </c>
      <c r="F59" s="7" t="s">
        <v>52</v>
      </c>
      <c r="G59" s="7" t="s">
        <v>32</v>
      </c>
      <c r="H59" s="10">
        <v>1.69</v>
      </c>
      <c r="I59" s="11">
        <v>8.3333329999999997E-2</v>
      </c>
      <c r="J59" s="10">
        <v>225.72565469999998</v>
      </c>
      <c r="K59" s="12">
        <v>6.8349851160000004</v>
      </c>
      <c r="L59" s="10">
        <v>412.19641489999998</v>
      </c>
      <c r="M59" s="10">
        <v>0.29222222199999998</v>
      </c>
      <c r="N59" s="10">
        <v>0.73257150400000004</v>
      </c>
      <c r="O59" s="10">
        <v>-0.81666666700000001</v>
      </c>
      <c r="P59" s="10">
        <v>-1.1666666670000001</v>
      </c>
      <c r="Q59" s="10">
        <v>10.58464</v>
      </c>
      <c r="R59" s="13">
        <v>2.9506670000000001E-3</v>
      </c>
      <c r="S59" s="10">
        <v>0.79138966700000002</v>
      </c>
      <c r="T59" s="14">
        <v>0.01</v>
      </c>
      <c r="U59" s="14">
        <v>479</v>
      </c>
      <c r="V59" s="15">
        <v>11.78</v>
      </c>
      <c r="W59" s="10">
        <v>5.8539015000000001</v>
      </c>
      <c r="X59" s="14">
        <f t="shared" si="0"/>
        <v>40.66213921901528</v>
      </c>
      <c r="Y59" s="14"/>
      <c r="Z59" s="10">
        <v>0.36416799999999999</v>
      </c>
      <c r="AA59" s="10">
        <v>0.35000000000000009</v>
      </c>
    </row>
    <row r="60" spans="1:27">
      <c r="A60" s="5" t="s">
        <v>83</v>
      </c>
      <c r="B60" s="6" t="s">
        <v>84</v>
      </c>
      <c r="C60" s="7" t="s">
        <v>29</v>
      </c>
      <c r="D60" s="16" t="s">
        <v>30</v>
      </c>
      <c r="E60" s="7" t="s">
        <v>31</v>
      </c>
      <c r="F60" s="7" t="s">
        <v>52</v>
      </c>
      <c r="G60" s="7" t="s">
        <v>32</v>
      </c>
      <c r="H60" s="10">
        <v>1.18</v>
      </c>
      <c r="I60" s="11">
        <v>0.10333333</v>
      </c>
      <c r="J60" s="10">
        <v>147.90727329999999</v>
      </c>
      <c r="K60" s="12">
        <v>5.4647495920000004</v>
      </c>
      <c r="L60" s="10">
        <v>358.59365750000001</v>
      </c>
      <c r="M60" s="10">
        <v>0.28333333300000002</v>
      </c>
      <c r="N60" s="10">
        <v>0.87831196099999997</v>
      </c>
      <c r="O60" s="10">
        <v>-0.3</v>
      </c>
      <c r="P60" s="10">
        <v>-0.53333333299999997</v>
      </c>
      <c r="Q60" s="10">
        <v>5.9611656670000004</v>
      </c>
      <c r="R60" s="13">
        <v>3.5850000000000001E-3</v>
      </c>
      <c r="S60" s="10">
        <v>0.785902667</v>
      </c>
      <c r="T60" s="14">
        <v>1.2</v>
      </c>
      <c r="U60" s="14">
        <v>499</v>
      </c>
      <c r="V60" s="15">
        <v>11.91</v>
      </c>
      <c r="W60" s="10">
        <v>3.7575560000000001</v>
      </c>
      <c r="X60" s="14">
        <f t="shared" si="0"/>
        <v>41.897565071368597</v>
      </c>
      <c r="Y60" s="14"/>
      <c r="Z60" s="10">
        <v>0.16443666700000001</v>
      </c>
      <c r="AA60" s="10">
        <v>0.23333333299999998</v>
      </c>
    </row>
    <row r="61" spans="1:27">
      <c r="A61" s="5" t="s">
        <v>83</v>
      </c>
      <c r="B61" s="6" t="s">
        <v>84</v>
      </c>
      <c r="C61" s="7" t="s">
        <v>29</v>
      </c>
      <c r="D61" s="16" t="s">
        <v>30</v>
      </c>
      <c r="E61" s="7" t="s">
        <v>31</v>
      </c>
      <c r="F61" s="7" t="s">
        <v>52</v>
      </c>
      <c r="G61" s="7" t="s">
        <v>32</v>
      </c>
      <c r="H61" s="10">
        <v>0.79</v>
      </c>
      <c r="I61" s="11">
        <v>6.3333329999999993E-2</v>
      </c>
      <c r="J61" s="10">
        <v>220.27325830000001</v>
      </c>
      <c r="K61" s="12">
        <v>6.1523056980000002</v>
      </c>
      <c r="L61" s="10">
        <v>452.81730649999997</v>
      </c>
      <c r="M61" s="10">
        <v>0.27</v>
      </c>
      <c r="N61" s="10">
        <v>0.93763993499999998</v>
      </c>
      <c r="O61" s="10">
        <v>-0.35</v>
      </c>
      <c r="P61" s="10">
        <v>-1.683333333</v>
      </c>
      <c r="Q61" s="10">
        <v>7.874943</v>
      </c>
      <c r="R61" s="13">
        <v>1.0485332999999999E-2</v>
      </c>
      <c r="S61" s="10">
        <v>0.92344733300000004</v>
      </c>
      <c r="T61" s="14">
        <v>1.54</v>
      </c>
      <c r="U61" s="14">
        <v>485</v>
      </c>
      <c r="V61" s="15">
        <v>12.78</v>
      </c>
      <c r="W61" s="10">
        <v>2.6878915000000001</v>
      </c>
      <c r="X61" s="14">
        <f t="shared" si="0"/>
        <v>37.949921752738653</v>
      </c>
      <c r="Y61" s="14"/>
      <c r="Z61" s="10">
        <v>8.2490999999999995E-2</v>
      </c>
      <c r="AA61" s="10">
        <v>1.3333333330000001</v>
      </c>
    </row>
    <row r="62" spans="1:27">
      <c r="A62" s="5" t="s">
        <v>85</v>
      </c>
      <c r="B62" s="21" t="s">
        <v>86</v>
      </c>
      <c r="C62" s="7" t="s">
        <v>29</v>
      </c>
      <c r="D62" s="16" t="s">
        <v>30</v>
      </c>
      <c r="E62" s="7" t="s">
        <v>31</v>
      </c>
      <c r="F62" s="7" t="s">
        <v>31</v>
      </c>
      <c r="G62" s="7" t="s">
        <v>32</v>
      </c>
      <c r="H62" s="10">
        <v>1.06</v>
      </c>
      <c r="I62" s="11">
        <v>0.12888888888888889</v>
      </c>
      <c r="J62" s="10">
        <v>527.47959930000002</v>
      </c>
      <c r="K62" s="12">
        <v>7.5720743910000001</v>
      </c>
      <c r="L62" s="10">
        <v>295.63744270000001</v>
      </c>
      <c r="M62" s="10">
        <v>0.35222222199999997</v>
      </c>
      <c r="N62" s="10">
        <v>0.65260771200000001</v>
      </c>
      <c r="O62" s="10">
        <v>-0.15</v>
      </c>
      <c r="P62" s="10">
        <v>-1.1499999999999999</v>
      </c>
      <c r="Q62" s="10">
        <v>9.7669586670000008</v>
      </c>
      <c r="R62" s="13">
        <v>3.8219999999999999E-3</v>
      </c>
      <c r="S62" s="10">
        <v>0.903929333</v>
      </c>
      <c r="T62" s="14">
        <v>1.7</v>
      </c>
      <c r="U62" s="14">
        <v>474</v>
      </c>
      <c r="V62" s="15">
        <v>19.829999999999998</v>
      </c>
      <c r="W62" s="10">
        <v>9.7254710000000006</v>
      </c>
      <c r="X62" s="14">
        <f t="shared" si="0"/>
        <v>23.903177004538581</v>
      </c>
      <c r="Y62" s="14">
        <v>227.1139057</v>
      </c>
      <c r="Z62" s="10">
        <v>0.25592566700000002</v>
      </c>
      <c r="AA62" s="10">
        <v>0.99999999999999989</v>
      </c>
    </row>
    <row r="63" spans="1:27">
      <c r="A63" s="5" t="s">
        <v>85</v>
      </c>
      <c r="B63" s="21" t="s">
        <v>86</v>
      </c>
      <c r="C63" s="7" t="s">
        <v>29</v>
      </c>
      <c r="D63" s="16" t="s">
        <v>30</v>
      </c>
      <c r="E63" s="7" t="s">
        <v>31</v>
      </c>
      <c r="F63" s="7" t="s">
        <v>31</v>
      </c>
      <c r="G63" s="7" t="s">
        <v>32</v>
      </c>
      <c r="H63" s="10">
        <v>2.79</v>
      </c>
      <c r="I63" s="11">
        <v>0.10333333333333333</v>
      </c>
      <c r="J63" s="10">
        <v>640.73802000000001</v>
      </c>
      <c r="K63" s="12">
        <v>9.3471164850000008</v>
      </c>
      <c r="L63" s="10">
        <v>251.45426620000001</v>
      </c>
      <c r="M63" s="10">
        <v>0.29333333299999997</v>
      </c>
      <c r="N63" s="10">
        <v>0.54426964700000002</v>
      </c>
      <c r="O63" s="10">
        <v>-0.366666667</v>
      </c>
      <c r="P63" s="10">
        <v>-0.6</v>
      </c>
      <c r="Q63" s="10">
        <v>9.9452246669999997</v>
      </c>
      <c r="R63" s="13">
        <v>4.1766670000000002E-3</v>
      </c>
      <c r="S63" s="10">
        <v>0.65066299999999999</v>
      </c>
      <c r="T63" s="14">
        <v>1.28</v>
      </c>
      <c r="U63" s="14">
        <v>466</v>
      </c>
      <c r="V63" s="15">
        <v>15.79</v>
      </c>
      <c r="W63" s="10">
        <v>14.167859999999999</v>
      </c>
      <c r="X63" s="14">
        <f t="shared" si="0"/>
        <v>29.512349588347057</v>
      </c>
      <c r="Y63" s="14">
        <v>175.40181759999999</v>
      </c>
      <c r="Z63" s="10">
        <v>0.23774999999999999</v>
      </c>
      <c r="AA63" s="10">
        <v>0.23333333299999998</v>
      </c>
    </row>
    <row r="64" spans="1:27">
      <c r="A64" s="5" t="s">
        <v>85</v>
      </c>
      <c r="B64" s="21" t="s">
        <v>86</v>
      </c>
      <c r="C64" s="7" t="s">
        <v>29</v>
      </c>
      <c r="D64" s="16" t="s">
        <v>30</v>
      </c>
      <c r="E64" s="7" t="s">
        <v>31</v>
      </c>
      <c r="F64" s="7" t="s">
        <v>31</v>
      </c>
      <c r="G64" s="7" t="s">
        <v>32</v>
      </c>
      <c r="H64" s="10">
        <v>1.89</v>
      </c>
      <c r="I64" s="11">
        <v>0.15666666666666668</v>
      </c>
      <c r="J64" s="10">
        <v>429.25170929999996</v>
      </c>
      <c r="K64" s="12">
        <v>8.5408416920000008</v>
      </c>
      <c r="L64" s="10">
        <v>295.34872039999999</v>
      </c>
      <c r="M64" s="10">
        <v>0.33777777799999997</v>
      </c>
      <c r="N64" s="10">
        <v>0.53524150299999995</v>
      </c>
      <c r="O64" s="10">
        <v>-0.15</v>
      </c>
      <c r="P64" s="10">
        <v>-1.3833333329999999</v>
      </c>
      <c r="Q64" s="10">
        <v>7.0427503329999999</v>
      </c>
      <c r="R64" s="13">
        <v>5.0010000000000002E-3</v>
      </c>
      <c r="S64" s="10">
        <v>0.76211833299999998</v>
      </c>
      <c r="T64" s="14">
        <v>0.87</v>
      </c>
      <c r="U64" s="14">
        <v>469</v>
      </c>
      <c r="V64" s="15">
        <v>14.87</v>
      </c>
      <c r="W64" s="10">
        <v>6.4732015000000001</v>
      </c>
      <c r="X64" s="14">
        <f t="shared" si="0"/>
        <v>31.540013449899128</v>
      </c>
      <c r="Y64" s="14">
        <v>118.7945493</v>
      </c>
      <c r="Z64" s="10">
        <v>0.140918667</v>
      </c>
      <c r="AA64" s="10">
        <v>1.233333333</v>
      </c>
    </row>
    <row r="65" spans="1:27">
      <c r="A65" s="5" t="s">
        <v>87</v>
      </c>
      <c r="B65" s="6" t="s">
        <v>88</v>
      </c>
      <c r="C65" s="7" t="s">
        <v>43</v>
      </c>
      <c r="D65" s="7" t="s">
        <v>62</v>
      </c>
      <c r="E65" s="7" t="s">
        <v>31</v>
      </c>
      <c r="F65" s="7" t="s">
        <v>31</v>
      </c>
      <c r="G65" s="7" t="s">
        <v>44</v>
      </c>
      <c r="H65" s="10">
        <v>0.43</v>
      </c>
      <c r="I65" s="11">
        <v>9.6666669999999996E-2</v>
      </c>
      <c r="J65" s="10">
        <v>28.176717</v>
      </c>
      <c r="K65" s="12">
        <v>6.5165829349999997</v>
      </c>
      <c r="L65" s="10">
        <v>410.33007939999999</v>
      </c>
      <c r="M65" s="10">
        <v>0.383333333</v>
      </c>
      <c r="N65" s="10">
        <v>1.9604026139999999</v>
      </c>
      <c r="O65" s="10">
        <v>-0.45</v>
      </c>
      <c r="P65" s="10">
        <v>-1.0813333329999999</v>
      </c>
      <c r="Q65" s="10">
        <v>9.0452583329999996</v>
      </c>
      <c r="R65" s="13">
        <v>1.8463329999999999E-3</v>
      </c>
      <c r="S65" s="10">
        <v>0.76600066700000002</v>
      </c>
      <c r="T65" s="14">
        <v>0.91</v>
      </c>
      <c r="U65" s="14">
        <v>454</v>
      </c>
      <c r="V65" s="15">
        <v>14.78</v>
      </c>
      <c r="W65" s="10">
        <v>6.2593804999999998</v>
      </c>
      <c r="X65" s="14">
        <f t="shared" si="0"/>
        <v>30.717185385656293</v>
      </c>
      <c r="Y65" s="14">
        <v>321.45352889999998</v>
      </c>
      <c r="Z65" s="10">
        <v>0.491660667</v>
      </c>
      <c r="AA65" s="10">
        <v>0.63133333299999994</v>
      </c>
    </row>
    <row r="66" spans="1:27">
      <c r="A66" s="5" t="s">
        <v>87</v>
      </c>
      <c r="B66" s="6" t="s">
        <v>88</v>
      </c>
      <c r="C66" s="7" t="s">
        <v>43</v>
      </c>
      <c r="D66" s="7" t="s">
        <v>62</v>
      </c>
      <c r="E66" s="7" t="s">
        <v>31</v>
      </c>
      <c r="F66" s="7" t="s">
        <v>31</v>
      </c>
      <c r="G66" s="7" t="s">
        <v>44</v>
      </c>
      <c r="H66" s="10">
        <f>+AVERAGE(H65,H67)</f>
        <v>0.67500000000000004</v>
      </c>
      <c r="I66" s="11">
        <v>7.3333330000000002E-2</v>
      </c>
      <c r="J66" s="10">
        <v>45.379103700000002</v>
      </c>
      <c r="K66" s="12">
        <v>7.5531702569999997</v>
      </c>
      <c r="L66" s="10">
        <v>374.8409441</v>
      </c>
      <c r="M66" s="10">
        <v>0.22555555599999999</v>
      </c>
      <c r="N66" s="10">
        <v>1.396786863</v>
      </c>
      <c r="O66" s="10">
        <v>-0.33333333300000001</v>
      </c>
      <c r="P66" s="10">
        <v>-1.306666667</v>
      </c>
      <c r="Q66" s="10">
        <v>2.015317</v>
      </c>
      <c r="R66" s="13">
        <v>2.1843330000000001E-3</v>
      </c>
      <c r="S66" s="10">
        <v>0.869282</v>
      </c>
      <c r="T66" s="14">
        <v>1.04</v>
      </c>
      <c r="U66" s="14">
        <v>470</v>
      </c>
      <c r="V66" s="15">
        <v>12.94</v>
      </c>
      <c r="W66" s="10">
        <v>2.9636079999999998</v>
      </c>
      <c r="X66" s="14">
        <f t="shared" ref="X66:X127" si="1">+U66/V66</f>
        <v>36.321483771251934</v>
      </c>
      <c r="Y66" s="14">
        <v>282.1802935</v>
      </c>
      <c r="Z66" s="10">
        <v>9.7143332999999998E-2</v>
      </c>
      <c r="AA66" s="10">
        <v>0.97333333399999999</v>
      </c>
    </row>
    <row r="67" spans="1:27">
      <c r="A67" s="5" t="s">
        <v>87</v>
      </c>
      <c r="B67" s="6" t="s">
        <v>88</v>
      </c>
      <c r="C67" s="7" t="s">
        <v>43</v>
      </c>
      <c r="D67" s="7" t="s">
        <v>62</v>
      </c>
      <c r="E67" s="7" t="s">
        <v>31</v>
      </c>
      <c r="F67" s="7" t="s">
        <v>31</v>
      </c>
      <c r="G67" s="7" t="s">
        <v>44</v>
      </c>
      <c r="H67" s="10">
        <v>0.92</v>
      </c>
      <c r="I67" s="11">
        <v>0.11333333</v>
      </c>
      <c r="J67" s="10">
        <v>113.9843527</v>
      </c>
      <c r="K67" s="12">
        <v>5.362894968</v>
      </c>
      <c r="L67" s="10">
        <v>418.7260374</v>
      </c>
      <c r="M67" s="10">
        <v>0.33666666699999998</v>
      </c>
      <c r="N67" s="10">
        <v>1.490937776</v>
      </c>
      <c r="O67" s="10">
        <v>-0.125</v>
      </c>
      <c r="P67" s="10">
        <v>-1.3613333329999999</v>
      </c>
      <c r="Q67" s="10">
        <v>3.8337616670000001</v>
      </c>
      <c r="R67" s="13">
        <v>2.1280000000000001E-3</v>
      </c>
      <c r="S67" s="10">
        <v>0.83128899999999994</v>
      </c>
      <c r="T67" s="14">
        <v>1.39</v>
      </c>
      <c r="U67" s="14">
        <v>475</v>
      </c>
      <c r="V67" s="15">
        <v>17.739999999999998</v>
      </c>
      <c r="W67" s="10">
        <v>5.4497485000000001</v>
      </c>
      <c r="X67" s="14">
        <f t="shared" si="1"/>
        <v>26.775648252536644</v>
      </c>
      <c r="Y67" s="14">
        <v>168.41090149999999</v>
      </c>
      <c r="Z67" s="10">
        <v>0.18430933299999999</v>
      </c>
      <c r="AA67" s="10">
        <v>1.2363333329999999</v>
      </c>
    </row>
    <row r="68" spans="1:27">
      <c r="A68" s="5" t="s">
        <v>89</v>
      </c>
      <c r="B68" s="6" t="s">
        <v>90</v>
      </c>
      <c r="C68" s="7" t="s">
        <v>91</v>
      </c>
      <c r="D68" s="16" t="s">
        <v>30</v>
      </c>
      <c r="E68" s="7" t="s">
        <v>31</v>
      </c>
      <c r="F68" s="7" t="s">
        <v>52</v>
      </c>
      <c r="G68" s="7" t="s">
        <v>44</v>
      </c>
      <c r="H68" s="10">
        <v>1.08</v>
      </c>
      <c r="I68" s="11">
        <v>0.01</v>
      </c>
      <c r="J68" s="10">
        <v>492.66085029999999</v>
      </c>
      <c r="K68" s="12">
        <v>9.3178350079999994</v>
      </c>
      <c r="L68" s="10">
        <v>353.95309049999997</v>
      </c>
      <c r="M68" s="10">
        <v>0.235555556</v>
      </c>
      <c r="N68" s="10">
        <v>0.61262581800000004</v>
      </c>
      <c r="O68" s="10">
        <v>-0.93333333299999999</v>
      </c>
      <c r="P68" s="10">
        <v>-1.4666666669999999</v>
      </c>
      <c r="Q68" s="10">
        <v>13.702059999999999</v>
      </c>
      <c r="R68" s="13">
        <v>3.3223329999999998E-3</v>
      </c>
      <c r="S68" s="10">
        <v>0.81220199999999998</v>
      </c>
      <c r="T68" s="14">
        <v>1.9</v>
      </c>
      <c r="U68" s="14">
        <v>482</v>
      </c>
      <c r="V68" s="15">
        <v>28.47</v>
      </c>
      <c r="W68" s="10">
        <v>9.9456124999999993</v>
      </c>
      <c r="X68" s="14">
        <f t="shared" si="1"/>
        <v>16.930101861608712</v>
      </c>
      <c r="Y68" s="14"/>
      <c r="Z68" s="10">
        <v>0.41437633299999999</v>
      </c>
      <c r="AA68" s="10">
        <v>0.53333333399999994</v>
      </c>
    </row>
    <row r="69" spans="1:27">
      <c r="A69" s="5" t="s">
        <v>89</v>
      </c>
      <c r="B69" s="6" t="s">
        <v>90</v>
      </c>
      <c r="C69" s="7" t="s">
        <v>91</v>
      </c>
      <c r="D69" s="16" t="s">
        <v>30</v>
      </c>
      <c r="E69" s="7" t="s">
        <v>31</v>
      </c>
      <c r="F69" s="7" t="s">
        <v>52</v>
      </c>
      <c r="G69" s="7" t="s">
        <v>44</v>
      </c>
      <c r="H69" s="10">
        <v>0.16</v>
      </c>
      <c r="I69" s="11">
        <v>0.01</v>
      </c>
      <c r="J69" s="10">
        <v>1013.6362439999999</v>
      </c>
      <c r="K69" s="12">
        <v>8.4887388569999995</v>
      </c>
      <c r="L69" s="10">
        <v>445.01153929999998</v>
      </c>
      <c r="M69" s="10">
        <v>0.206666667</v>
      </c>
      <c r="N69" s="10">
        <v>0.48881091399999999</v>
      </c>
      <c r="O69" s="10">
        <v>-0.21666666700000001</v>
      </c>
      <c r="P69" s="10">
        <v>-2.483333333</v>
      </c>
      <c r="Q69" s="10">
        <v>2.944267333</v>
      </c>
      <c r="R69" s="13">
        <v>3.7153329999999999E-3</v>
      </c>
      <c r="S69" s="10">
        <v>0.87477011100000002</v>
      </c>
      <c r="T69" s="14">
        <v>2.39</v>
      </c>
      <c r="U69" s="14">
        <v>452</v>
      </c>
      <c r="V69" s="15">
        <v>20.48</v>
      </c>
      <c r="W69" s="10">
        <v>3.510226667</v>
      </c>
      <c r="X69" s="14">
        <f t="shared" si="1"/>
        <v>22.0703125</v>
      </c>
      <c r="Y69" s="14"/>
      <c r="Z69" s="10">
        <v>7.6180555999999996E-2</v>
      </c>
      <c r="AA69" s="10">
        <v>2.2666666659999999</v>
      </c>
    </row>
    <row r="70" spans="1:27">
      <c r="A70" s="5" t="s">
        <v>89</v>
      </c>
      <c r="B70" s="6" t="s">
        <v>90</v>
      </c>
      <c r="C70" s="7" t="s">
        <v>91</v>
      </c>
      <c r="D70" s="16" t="s">
        <v>30</v>
      </c>
      <c r="E70" s="7" t="s">
        <v>31</v>
      </c>
      <c r="F70" s="7" t="s">
        <v>52</v>
      </c>
      <c r="G70" s="7" t="s">
        <v>44</v>
      </c>
      <c r="H70" s="10">
        <v>0.47</v>
      </c>
      <c r="I70" s="11">
        <v>0.01</v>
      </c>
      <c r="J70" s="10">
        <v>351.83508670000003</v>
      </c>
      <c r="K70" s="12">
        <v>8.1587453799999992</v>
      </c>
      <c r="L70" s="10">
        <v>698.97557970000003</v>
      </c>
      <c r="M70" s="10">
        <v>0.17333333300000001</v>
      </c>
      <c r="N70" s="10">
        <v>0.41787529400000001</v>
      </c>
      <c r="O70" s="10">
        <v>-0.41666666699999999</v>
      </c>
      <c r="P70" s="10">
        <v>-3.1333333329999999</v>
      </c>
      <c r="Q70" s="10">
        <v>6.0109789999999998</v>
      </c>
      <c r="R70" s="13">
        <v>4.0740000000000004E-3</v>
      </c>
      <c r="S70" s="10">
        <v>0.91489333299999998</v>
      </c>
      <c r="T70" s="14">
        <v>1.89</v>
      </c>
      <c r="U70" s="14">
        <v>451</v>
      </c>
      <c r="V70" s="15">
        <v>17.62</v>
      </c>
      <c r="W70" s="10">
        <v>10.553525</v>
      </c>
      <c r="X70" s="14">
        <f t="shared" si="1"/>
        <v>25.595913734392735</v>
      </c>
      <c r="Y70" s="14">
        <v>301.1865828</v>
      </c>
      <c r="Z70" s="10">
        <v>0.147412667</v>
      </c>
      <c r="AA70" s="10">
        <v>2.7166666660000001</v>
      </c>
    </row>
    <row r="71" spans="1:27">
      <c r="A71" s="5" t="s">
        <v>92</v>
      </c>
      <c r="B71" s="6" t="s">
        <v>93</v>
      </c>
      <c r="C71" s="7" t="s">
        <v>65</v>
      </c>
      <c r="D71" s="16" t="s">
        <v>30</v>
      </c>
      <c r="E71" s="7" t="s">
        <v>31</v>
      </c>
      <c r="F71" s="7" t="s">
        <v>52</v>
      </c>
      <c r="G71" s="7" t="s">
        <v>44</v>
      </c>
      <c r="H71" s="10">
        <v>0.57999999999999996</v>
      </c>
      <c r="I71" s="11">
        <v>0.2</v>
      </c>
      <c r="J71" s="10">
        <v>6582.0850429999991</v>
      </c>
      <c r="K71" s="12">
        <v>9.9577693499999995</v>
      </c>
      <c r="L71" s="10">
        <v>372.11710240000002</v>
      </c>
      <c r="M71" s="10">
        <v>0.324444444</v>
      </c>
      <c r="N71" s="10">
        <v>0.63455137100000003</v>
      </c>
      <c r="O71" s="10">
        <v>-0.1</v>
      </c>
      <c r="P71" s="10">
        <v>-1.566666667</v>
      </c>
      <c r="Q71" s="10">
        <v>8.1880236669999995</v>
      </c>
      <c r="R71" s="13">
        <v>7.4419999999999998E-3</v>
      </c>
      <c r="S71" s="10">
        <v>0.805728</v>
      </c>
      <c r="T71" s="14">
        <v>1.18</v>
      </c>
      <c r="U71" s="14">
        <v>449</v>
      </c>
      <c r="V71" s="15">
        <v>20.82</v>
      </c>
      <c r="W71" s="10">
        <v>2.5840100000000001</v>
      </c>
      <c r="X71" s="14">
        <f t="shared" si="1"/>
        <v>21.565802113352547</v>
      </c>
      <c r="Y71" s="14"/>
      <c r="Z71" s="10">
        <v>0.11073833299999999</v>
      </c>
      <c r="AA71" s="10">
        <v>1.4666666669999999</v>
      </c>
    </row>
    <row r="72" spans="1:27">
      <c r="A72" s="5" t="s">
        <v>92</v>
      </c>
      <c r="B72" s="6" t="s">
        <v>93</v>
      </c>
      <c r="C72" s="7" t="s">
        <v>65</v>
      </c>
      <c r="D72" s="16" t="s">
        <v>30</v>
      </c>
      <c r="E72" s="7" t="s">
        <v>31</v>
      </c>
      <c r="F72" s="7" t="s">
        <v>52</v>
      </c>
      <c r="G72" s="7" t="s">
        <v>44</v>
      </c>
      <c r="H72" s="10">
        <v>0.73</v>
      </c>
      <c r="I72" s="11">
        <v>0.2</v>
      </c>
      <c r="J72" s="10">
        <v>4989.9637979999998</v>
      </c>
      <c r="K72" s="12">
        <v>10.950222800000001</v>
      </c>
      <c r="L72" s="10">
        <v>400.50351360000002</v>
      </c>
      <c r="M72" s="10">
        <v>0.21</v>
      </c>
      <c r="N72" s="10">
        <v>0.452698235</v>
      </c>
      <c r="O72" s="10">
        <v>-0.116666667</v>
      </c>
      <c r="P72" s="10">
        <v>-2.0333333329999999</v>
      </c>
      <c r="Q72" s="10">
        <v>4.7114686670000001</v>
      </c>
      <c r="R72" s="13">
        <v>2.3319999999999999E-3</v>
      </c>
      <c r="S72" s="10">
        <v>0.78341466699999995</v>
      </c>
      <c r="T72" s="14">
        <v>1.1299999999999999</v>
      </c>
      <c r="U72" s="14">
        <v>457</v>
      </c>
      <c r="V72" s="15">
        <v>20.28</v>
      </c>
      <c r="W72" s="10">
        <v>4.6857819999999997</v>
      </c>
      <c r="X72" s="14">
        <f t="shared" si="1"/>
        <v>22.534516765285996</v>
      </c>
      <c r="Y72" s="14"/>
      <c r="Z72" s="10">
        <v>0.20199166700000001</v>
      </c>
      <c r="AA72" s="10">
        <v>1.9166666659999998</v>
      </c>
    </row>
    <row r="73" spans="1:27">
      <c r="A73" s="5" t="s">
        <v>92</v>
      </c>
      <c r="B73" s="6" t="s">
        <v>93</v>
      </c>
      <c r="C73" s="7" t="s">
        <v>65</v>
      </c>
      <c r="D73" s="16" t="s">
        <v>30</v>
      </c>
      <c r="E73" s="7" t="s">
        <v>31</v>
      </c>
      <c r="F73" s="7" t="s">
        <v>52</v>
      </c>
      <c r="G73" s="7" t="s">
        <v>44</v>
      </c>
      <c r="H73" s="10">
        <v>2.56</v>
      </c>
      <c r="I73" s="11">
        <v>0.2</v>
      </c>
      <c r="J73" s="10">
        <v>13833.536659999998</v>
      </c>
      <c r="K73" s="12">
        <v>11.45250675</v>
      </c>
      <c r="L73" s="10">
        <v>460.28222849999997</v>
      </c>
      <c r="M73" s="10">
        <v>0.146666667</v>
      </c>
      <c r="N73" s="10">
        <v>0.27987326800000001</v>
      </c>
      <c r="O73" s="10">
        <v>-0.28333333300000002</v>
      </c>
      <c r="P73" s="10">
        <v>-1.8</v>
      </c>
      <c r="Q73" s="10">
        <v>5.4983803330000001</v>
      </c>
      <c r="R73" s="13">
        <v>2.6819999999999999E-3</v>
      </c>
      <c r="S73" s="10">
        <v>0.77695133299999997</v>
      </c>
      <c r="T73" s="14">
        <v>1.38</v>
      </c>
      <c r="U73" s="14">
        <v>442</v>
      </c>
      <c r="V73" s="15">
        <v>22.59</v>
      </c>
      <c r="W73" s="10">
        <v>2.7244609999999998</v>
      </c>
      <c r="X73" s="14">
        <f t="shared" si="1"/>
        <v>19.566179725542277</v>
      </c>
      <c r="Y73" s="14"/>
      <c r="Z73" s="10">
        <v>0.20468366700000001</v>
      </c>
      <c r="AA73" s="10">
        <v>1.516666667</v>
      </c>
    </row>
    <row r="74" spans="1:27">
      <c r="A74" s="5" t="s">
        <v>94</v>
      </c>
      <c r="B74" s="6" t="s">
        <v>95</v>
      </c>
      <c r="C74" s="7" t="s">
        <v>96</v>
      </c>
      <c r="D74" s="16" t="s">
        <v>30</v>
      </c>
      <c r="E74" s="7" t="s">
        <v>31</v>
      </c>
      <c r="F74" s="7" t="s">
        <v>31</v>
      </c>
      <c r="G74" s="9" t="s">
        <v>32</v>
      </c>
      <c r="H74" s="10">
        <v>0.39</v>
      </c>
      <c r="I74" s="11">
        <v>144</v>
      </c>
      <c r="J74" s="10">
        <v>415.60277929999995</v>
      </c>
      <c r="K74" s="12">
        <v>5.896528108</v>
      </c>
      <c r="L74" s="10">
        <v>382.37557670000001</v>
      </c>
      <c r="M74" s="10">
        <v>0.35666666699999999</v>
      </c>
      <c r="N74" s="10">
        <v>1.483199334</v>
      </c>
      <c r="O74" s="10">
        <v>-0.233333333</v>
      </c>
      <c r="P74" s="10">
        <v>-1.233333333</v>
      </c>
      <c r="Q74" s="10">
        <v>1.691115667</v>
      </c>
      <c r="R74" s="13">
        <v>2.6840000000000002E-3</v>
      </c>
      <c r="S74" s="10">
        <v>0.848614333</v>
      </c>
      <c r="T74" s="14">
        <v>1</v>
      </c>
      <c r="U74" s="14">
        <v>441</v>
      </c>
      <c r="V74" s="15">
        <v>11.85</v>
      </c>
      <c r="W74" s="10">
        <v>5.7321825000000004</v>
      </c>
      <c r="X74" s="14">
        <f t="shared" si="1"/>
        <v>37.215189873417721</v>
      </c>
      <c r="Y74" s="14">
        <v>328.44164990000002</v>
      </c>
      <c r="Z74" s="10">
        <v>6.2314333E-2</v>
      </c>
      <c r="AA74" s="10">
        <v>1</v>
      </c>
    </row>
    <row r="75" spans="1:27">
      <c r="A75" s="5" t="s">
        <v>94</v>
      </c>
      <c r="B75" s="6" t="s">
        <v>95</v>
      </c>
      <c r="C75" s="7" t="s">
        <v>96</v>
      </c>
      <c r="D75" s="16" t="s">
        <v>30</v>
      </c>
      <c r="E75" s="7" t="s">
        <v>31</v>
      </c>
      <c r="F75" s="7" t="s">
        <v>31</v>
      </c>
      <c r="G75" s="9" t="s">
        <v>32</v>
      </c>
      <c r="H75" s="10">
        <v>0.28999999999999998</v>
      </c>
      <c r="I75" s="11">
        <v>150.22</v>
      </c>
      <c r="J75" s="10">
        <v>605.52953000000002</v>
      </c>
      <c r="K75" s="12">
        <v>5.5534601029999999</v>
      </c>
      <c r="L75" s="10">
        <v>373.38158120000003</v>
      </c>
      <c r="M75" s="10">
        <v>0.40666666699999998</v>
      </c>
      <c r="N75" s="10">
        <v>1.083379734</v>
      </c>
      <c r="O75" s="10">
        <v>-0.22500000000000001</v>
      </c>
      <c r="P75" s="10">
        <v>-0.31666666700000001</v>
      </c>
      <c r="Q75" s="10">
        <v>6.0097213329999999</v>
      </c>
      <c r="R75" s="13">
        <v>2.2426669999999998E-3</v>
      </c>
      <c r="S75" s="10">
        <v>0.860471667</v>
      </c>
      <c r="T75" s="14">
        <v>0.59</v>
      </c>
      <c r="U75" s="14">
        <v>441</v>
      </c>
      <c r="V75" s="15">
        <v>11.61</v>
      </c>
      <c r="W75" s="10">
        <v>4.904731</v>
      </c>
      <c r="X75" s="14">
        <f t="shared" si="1"/>
        <v>37.984496124031011</v>
      </c>
      <c r="Y75" s="14">
        <v>265.19916139999998</v>
      </c>
      <c r="Z75" s="10">
        <v>0.26789000000000002</v>
      </c>
      <c r="AA75" s="10">
        <v>9.1666667000000007E-2</v>
      </c>
    </row>
    <row r="76" spans="1:27">
      <c r="A76" s="5" t="s">
        <v>94</v>
      </c>
      <c r="B76" s="6" t="s">
        <v>95</v>
      </c>
      <c r="C76" s="7" t="s">
        <v>96</v>
      </c>
      <c r="D76" s="16" t="s">
        <v>30</v>
      </c>
      <c r="E76" s="7" t="s">
        <v>31</v>
      </c>
      <c r="F76" s="7" t="s">
        <v>31</v>
      </c>
      <c r="G76" s="9" t="s">
        <v>32</v>
      </c>
      <c r="H76" s="10">
        <v>0.9</v>
      </c>
      <c r="I76" s="11">
        <v>146.07999999999998</v>
      </c>
      <c r="J76" s="10">
        <v>837.33721200000014</v>
      </c>
      <c r="K76" s="12">
        <v>6.1318083989999996</v>
      </c>
      <c r="L76" s="10">
        <v>410.82093550000002</v>
      </c>
      <c r="M76" s="10">
        <v>0.35777777799999999</v>
      </c>
      <c r="N76" s="10">
        <v>1.6521550979999999</v>
      </c>
      <c r="O76" s="10">
        <v>-0.3</v>
      </c>
      <c r="P76" s="10">
        <v>-1.483333333</v>
      </c>
      <c r="Q76" s="10">
        <v>2.901672333</v>
      </c>
      <c r="R76" s="13">
        <v>1.781667E-3</v>
      </c>
      <c r="S76" s="10">
        <v>0.84174499999999997</v>
      </c>
      <c r="T76" s="14">
        <v>0.63</v>
      </c>
      <c r="U76" s="14">
        <v>437</v>
      </c>
      <c r="V76" s="15">
        <v>12.72</v>
      </c>
      <c r="W76" s="10">
        <v>4.8210009999999999</v>
      </c>
      <c r="X76" s="14">
        <f t="shared" si="1"/>
        <v>34.355345911949684</v>
      </c>
      <c r="Y76" s="14">
        <v>290.00628929999999</v>
      </c>
      <c r="Z76" s="10">
        <v>0.164090667</v>
      </c>
      <c r="AA76" s="10">
        <v>1.183333333</v>
      </c>
    </row>
    <row r="77" spans="1:27">
      <c r="A77" s="5" t="s">
        <v>97</v>
      </c>
      <c r="B77" s="6" t="s">
        <v>98</v>
      </c>
      <c r="C77" s="7" t="s">
        <v>51</v>
      </c>
      <c r="D77" s="16" t="s">
        <v>30</v>
      </c>
      <c r="E77" s="7" t="s">
        <v>31</v>
      </c>
      <c r="F77" s="7" t="s">
        <v>52</v>
      </c>
      <c r="G77" s="7" t="s">
        <v>44</v>
      </c>
      <c r="H77" s="10">
        <v>2.61</v>
      </c>
      <c r="I77" s="11">
        <v>0.06</v>
      </c>
      <c r="J77" s="10">
        <v>451.06383599999998</v>
      </c>
      <c r="K77" s="12">
        <v>6.0803528010000001</v>
      </c>
      <c r="L77" s="10">
        <v>359.12489169999998</v>
      </c>
      <c r="M77" s="10">
        <v>0.38666666700000002</v>
      </c>
      <c r="N77" s="10">
        <v>0.63326163499999999</v>
      </c>
      <c r="O77" s="10">
        <v>-0.26666666700000002</v>
      </c>
      <c r="P77" s="10">
        <v>-1.0833333329999999</v>
      </c>
      <c r="Q77" s="10">
        <v>8.3371436669999994</v>
      </c>
      <c r="R77" s="13">
        <v>5.0340000000000003E-3</v>
      </c>
      <c r="S77" s="10">
        <v>0.85720466699999998</v>
      </c>
      <c r="T77" s="14">
        <v>1.42</v>
      </c>
      <c r="U77" s="14">
        <v>447.5</v>
      </c>
      <c r="V77" s="15">
        <v>7.27</v>
      </c>
      <c r="W77" s="10">
        <v>13.47813333</v>
      </c>
      <c r="X77" s="14">
        <f t="shared" si="1"/>
        <v>61.554332874828063</v>
      </c>
      <c r="Y77" s="14"/>
      <c r="Z77" s="10">
        <v>0.16531333300000001</v>
      </c>
      <c r="AA77" s="10">
        <v>0.81666666599999993</v>
      </c>
    </row>
    <row r="78" spans="1:27">
      <c r="A78" s="5" t="s">
        <v>97</v>
      </c>
      <c r="B78" s="6" t="s">
        <v>98</v>
      </c>
      <c r="C78" s="7" t="s">
        <v>51</v>
      </c>
      <c r="D78" s="16" t="s">
        <v>30</v>
      </c>
      <c r="E78" s="7" t="s">
        <v>31</v>
      </c>
      <c r="F78" s="7" t="s">
        <v>52</v>
      </c>
      <c r="G78" s="7" t="s">
        <v>44</v>
      </c>
      <c r="H78" s="10">
        <v>3.38</v>
      </c>
      <c r="I78" s="11">
        <v>8.3333329999999997E-2</v>
      </c>
      <c r="J78" s="10">
        <v>300.0943833</v>
      </c>
      <c r="K78" s="12">
        <v>4.390182083</v>
      </c>
      <c r="L78" s="10">
        <v>550.17886209999995</v>
      </c>
      <c r="M78" s="10">
        <v>0.306666667</v>
      </c>
      <c r="N78" s="10">
        <v>0.50299803899999995</v>
      </c>
      <c r="O78" s="10">
        <v>-0.5</v>
      </c>
      <c r="P78" s="10">
        <v>-1.183333333</v>
      </c>
      <c r="Q78" s="10">
        <v>7.8669403329999996</v>
      </c>
      <c r="R78" s="13">
        <v>3.3493329999999999E-3</v>
      </c>
      <c r="S78" s="10">
        <v>0.86003099999999999</v>
      </c>
      <c r="T78" s="14">
        <v>1.68</v>
      </c>
      <c r="U78" s="14">
        <v>441</v>
      </c>
      <c r="V78" s="15">
        <v>18.93</v>
      </c>
      <c r="W78" s="10">
        <v>16.022375</v>
      </c>
      <c r="X78" s="14">
        <f t="shared" si="1"/>
        <v>23.296354992076068</v>
      </c>
      <c r="Y78" s="14"/>
      <c r="Z78" s="10">
        <v>0.234805667</v>
      </c>
      <c r="AA78" s="10">
        <v>0.68333333299999999</v>
      </c>
    </row>
    <row r="79" spans="1:27">
      <c r="A79" s="5" t="s">
        <v>97</v>
      </c>
      <c r="B79" s="6" t="s">
        <v>98</v>
      </c>
      <c r="C79" s="7" t="s">
        <v>51</v>
      </c>
      <c r="D79" s="16" t="s">
        <v>30</v>
      </c>
      <c r="E79" s="7" t="s">
        <v>31</v>
      </c>
      <c r="F79" s="7" t="s">
        <v>52</v>
      </c>
      <c r="G79" s="7" t="s">
        <v>44</v>
      </c>
      <c r="H79" s="10">
        <v>1.56</v>
      </c>
      <c r="I79" s="11">
        <v>2.666667E-2</v>
      </c>
      <c r="J79" s="10">
        <v>623.20681070000001</v>
      </c>
      <c r="K79" s="12">
        <v>5.5290672059999997</v>
      </c>
      <c r="L79" s="10">
        <v>440.50563790000001</v>
      </c>
      <c r="M79" s="10">
        <v>0.35666666600000002</v>
      </c>
      <c r="N79" s="10">
        <v>0.496549346</v>
      </c>
      <c r="O79" s="10">
        <v>-0.31666666700000001</v>
      </c>
      <c r="P79" s="10">
        <v>-1.95</v>
      </c>
      <c r="Q79" s="10">
        <v>9.1847446670000004</v>
      </c>
      <c r="R79" s="13">
        <v>3.4913330000000001E-3</v>
      </c>
      <c r="S79" s="10">
        <v>0.85356266700000005</v>
      </c>
      <c r="T79" s="14">
        <v>1.59</v>
      </c>
      <c r="U79" s="14">
        <v>454</v>
      </c>
      <c r="V79" s="15">
        <v>19.66</v>
      </c>
      <c r="W79" s="10">
        <v>14.060095</v>
      </c>
      <c r="X79" s="14">
        <f t="shared" si="1"/>
        <v>23.092573753814854</v>
      </c>
      <c r="Y79" s="14"/>
      <c r="Z79" s="10">
        <v>0.26411333300000001</v>
      </c>
      <c r="AA79" s="10">
        <v>1.6333333329999999</v>
      </c>
    </row>
    <row r="80" spans="1:27">
      <c r="A80" s="5" t="s">
        <v>99</v>
      </c>
      <c r="B80" s="6" t="s">
        <v>100</v>
      </c>
      <c r="C80" s="7" t="s">
        <v>43</v>
      </c>
      <c r="D80" s="16" t="s">
        <v>30</v>
      </c>
      <c r="E80" s="7" t="s">
        <v>31</v>
      </c>
      <c r="F80" s="7" t="s">
        <v>31</v>
      </c>
      <c r="G80" s="7" t="s">
        <v>44</v>
      </c>
      <c r="H80" s="10">
        <v>1.25</v>
      </c>
      <c r="I80" s="11">
        <v>0.12</v>
      </c>
      <c r="J80" s="10">
        <v>105.1118523</v>
      </c>
      <c r="K80" s="12">
        <v>6.6490288809999996</v>
      </c>
      <c r="L80" s="10">
        <v>445.30912569999998</v>
      </c>
      <c r="M80" s="10">
        <v>0.322222222</v>
      </c>
      <c r="N80" s="10">
        <v>2.0313382350000002</v>
      </c>
      <c r="O80" s="10">
        <v>-0.55000000000000004</v>
      </c>
      <c r="P80" s="10">
        <v>-2.16</v>
      </c>
      <c r="Q80" s="10">
        <v>3.5677110000000001</v>
      </c>
      <c r="R80" s="13">
        <v>3.3536669999999998E-3</v>
      </c>
      <c r="S80" s="10">
        <v>0.85849699999999995</v>
      </c>
      <c r="T80" s="14">
        <v>1.1000000000000001</v>
      </c>
      <c r="U80" s="14">
        <v>469</v>
      </c>
      <c r="V80" s="15">
        <v>10.08</v>
      </c>
      <c r="W80" s="10">
        <v>5.6785785000000004</v>
      </c>
      <c r="X80" s="14">
        <f t="shared" si="1"/>
        <v>46.527777777777779</v>
      </c>
      <c r="Y80" s="14">
        <v>239.69252259999999</v>
      </c>
      <c r="Z80" s="10">
        <v>0.107540333</v>
      </c>
      <c r="AA80" s="10">
        <v>1.61</v>
      </c>
    </row>
    <row r="81" spans="1:27">
      <c r="A81" s="5" t="s">
        <v>99</v>
      </c>
      <c r="B81" s="6" t="s">
        <v>100</v>
      </c>
      <c r="C81" s="7" t="s">
        <v>43</v>
      </c>
      <c r="D81" s="16" t="s">
        <v>30</v>
      </c>
      <c r="E81" s="7" t="s">
        <v>31</v>
      </c>
      <c r="F81" s="7" t="s">
        <v>31</v>
      </c>
      <c r="G81" s="7" t="s">
        <v>44</v>
      </c>
      <c r="H81" s="10">
        <v>0.52</v>
      </c>
      <c r="I81" s="11">
        <v>0.11333333333333334</v>
      </c>
      <c r="J81" s="10">
        <v>89.291842700000004</v>
      </c>
      <c r="K81" s="12">
        <v>5.1129950800000001</v>
      </c>
      <c r="L81" s="10">
        <v>545.25670879999996</v>
      </c>
      <c r="M81" s="10">
        <v>0.32777777800000002</v>
      </c>
      <c r="N81" s="10">
        <v>1.49029291</v>
      </c>
      <c r="O81" s="10">
        <v>-8.3333332999999996E-2</v>
      </c>
      <c r="P81" s="10">
        <v>-1.6666666670000001</v>
      </c>
      <c r="Q81" s="10">
        <v>5.1327429999999996</v>
      </c>
      <c r="R81" s="13">
        <v>1.603E-3</v>
      </c>
      <c r="S81" s="10">
        <v>0.85559833299999999</v>
      </c>
      <c r="T81" s="14">
        <v>1.23</v>
      </c>
      <c r="U81" s="14">
        <v>470</v>
      </c>
      <c r="V81" s="15">
        <v>10.67</v>
      </c>
      <c r="W81" s="10">
        <v>4.3017500000000002</v>
      </c>
      <c r="X81" s="14">
        <f t="shared" si="1"/>
        <v>44.048734770384257</v>
      </c>
      <c r="Y81" s="14">
        <v>327.04402520000002</v>
      </c>
      <c r="Z81" s="10">
        <v>0.32553733299999998</v>
      </c>
      <c r="AA81" s="10">
        <v>1.5833333340000002</v>
      </c>
    </row>
    <row r="82" spans="1:27">
      <c r="A82" s="5" t="s">
        <v>99</v>
      </c>
      <c r="B82" s="6" t="s">
        <v>100</v>
      </c>
      <c r="C82" s="7" t="s">
        <v>43</v>
      </c>
      <c r="D82" s="16" t="s">
        <v>30</v>
      </c>
      <c r="E82" s="7" t="s">
        <v>31</v>
      </c>
      <c r="F82" s="7" t="s">
        <v>31</v>
      </c>
      <c r="G82" s="7" t="s">
        <v>44</v>
      </c>
      <c r="H82" s="10">
        <v>0.77</v>
      </c>
      <c r="I82" s="11">
        <v>0.14916666666666667</v>
      </c>
      <c r="J82" s="10">
        <v>96.354307300000002</v>
      </c>
      <c r="K82" s="12">
        <v>5.7023932149999998</v>
      </c>
      <c r="L82" s="10">
        <v>478.1284723</v>
      </c>
      <c r="M82" s="10">
        <v>0.27</v>
      </c>
      <c r="N82" s="10">
        <v>0.99696790800000001</v>
      </c>
      <c r="O82" s="10">
        <v>-0.233333333</v>
      </c>
      <c r="P82" s="10">
        <v>-2.536666667</v>
      </c>
      <c r="Q82" s="10">
        <v>3.5293376670000001</v>
      </c>
      <c r="R82" s="13">
        <v>2.6423330000000002E-3</v>
      </c>
      <c r="S82" s="10">
        <v>0.900887667</v>
      </c>
      <c r="T82" s="14">
        <v>1.32</v>
      </c>
      <c r="U82" s="14">
        <v>686</v>
      </c>
      <c r="V82" s="15">
        <v>23.66</v>
      </c>
      <c r="W82" s="10">
        <v>3.9208129999999999</v>
      </c>
      <c r="X82" s="14">
        <f t="shared" si="1"/>
        <v>28.994082840236686</v>
      </c>
      <c r="Y82" s="14">
        <v>301.1865828</v>
      </c>
      <c r="Z82" s="10">
        <v>0.13547699999999999</v>
      </c>
      <c r="AA82" s="10">
        <v>2.303333334</v>
      </c>
    </row>
    <row r="83" spans="1:27">
      <c r="A83" s="5" t="s">
        <v>101</v>
      </c>
      <c r="B83" s="6" t="s">
        <v>102</v>
      </c>
      <c r="C83" s="7" t="s">
        <v>65</v>
      </c>
      <c r="D83" s="7" t="s">
        <v>103</v>
      </c>
      <c r="E83" s="7" t="s">
        <v>31</v>
      </c>
      <c r="F83" s="7" t="s">
        <v>52</v>
      </c>
      <c r="G83" s="9" t="s">
        <v>104</v>
      </c>
      <c r="H83" s="10">
        <v>0.245</v>
      </c>
      <c r="I83" s="11">
        <v>0.55400000000000005</v>
      </c>
      <c r="J83" s="10">
        <v>4751.7999479999999</v>
      </c>
      <c r="K83" s="12">
        <v>7.766448113</v>
      </c>
      <c r="L83" s="10">
        <v>353.78627110000002</v>
      </c>
      <c r="M83" s="10">
        <v>0.21333333300000001</v>
      </c>
      <c r="N83" s="10">
        <v>0.37531392200000002</v>
      </c>
      <c r="O83" s="10">
        <v>-0.16666666699999999</v>
      </c>
      <c r="P83" s="10">
        <v>-1.45</v>
      </c>
      <c r="Q83" s="10">
        <v>8.8554637169999992</v>
      </c>
      <c r="R83" s="13">
        <v>3.72639E-3</v>
      </c>
      <c r="S83" s="10">
        <v>0.236529713</v>
      </c>
      <c r="T83" s="14">
        <v>1.59</v>
      </c>
      <c r="U83" s="14">
        <v>445</v>
      </c>
      <c r="V83" s="15">
        <v>12.81</v>
      </c>
      <c r="W83" s="10">
        <v>6.115075</v>
      </c>
      <c r="X83" s="14">
        <f t="shared" si="1"/>
        <v>34.738485558157691</v>
      </c>
      <c r="Y83" s="14"/>
      <c r="Z83" s="10">
        <v>0.82427877299999996</v>
      </c>
      <c r="AA83" s="10">
        <v>1.2833333329999999</v>
      </c>
    </row>
    <row r="84" spans="1:27">
      <c r="A84" s="5" t="s">
        <v>101</v>
      </c>
      <c r="B84" s="6" t="s">
        <v>102</v>
      </c>
      <c r="C84" s="7" t="s">
        <v>65</v>
      </c>
      <c r="D84" s="7" t="s">
        <v>103</v>
      </c>
      <c r="E84" s="7" t="s">
        <v>31</v>
      </c>
      <c r="F84" s="7" t="s">
        <v>52</v>
      </c>
      <c r="G84" s="9" t="s">
        <v>104</v>
      </c>
      <c r="H84" s="10">
        <v>0.18</v>
      </c>
      <c r="I84" s="11">
        <v>0.57199999999999995</v>
      </c>
      <c r="J84" s="10">
        <v>2768.6570900000002</v>
      </c>
      <c r="K84" s="12">
        <v>6.5754397889999998</v>
      </c>
      <c r="L84" s="10">
        <v>384.65482350000002</v>
      </c>
      <c r="M84" s="10">
        <v>0.21</v>
      </c>
      <c r="N84" s="10">
        <v>0.40820225500000001</v>
      </c>
      <c r="O84" s="10">
        <v>-0.116666667</v>
      </c>
      <c r="P84" s="10">
        <v>-1.45</v>
      </c>
      <c r="Q84" s="10">
        <v>8.1635523429999992</v>
      </c>
      <c r="R84" s="13">
        <v>4.5905529999999998E-3</v>
      </c>
      <c r="S84" s="10">
        <v>0.17676487699999999</v>
      </c>
      <c r="T84" s="14">
        <v>1.1299999999999999</v>
      </c>
      <c r="U84" s="14">
        <v>437</v>
      </c>
      <c r="V84" s="15">
        <v>13.55</v>
      </c>
      <c r="W84" s="10">
        <v>13.25803</v>
      </c>
      <c r="X84" s="14">
        <f t="shared" si="1"/>
        <v>32.250922509225092</v>
      </c>
      <c r="Y84" s="14"/>
      <c r="Z84" s="10">
        <v>0.80087689699999998</v>
      </c>
      <c r="AA84" s="10">
        <v>1.3333333329999999</v>
      </c>
    </row>
    <row r="85" spans="1:27">
      <c r="A85" s="5" t="s">
        <v>101</v>
      </c>
      <c r="B85" s="6" t="s">
        <v>102</v>
      </c>
      <c r="C85" s="7" t="s">
        <v>65</v>
      </c>
      <c r="D85" s="7" t="s">
        <v>103</v>
      </c>
      <c r="E85" s="7" t="s">
        <v>31</v>
      </c>
      <c r="F85" s="7" t="s">
        <v>52</v>
      </c>
      <c r="G85" s="9" t="s">
        <v>104</v>
      </c>
      <c r="H85" s="10">
        <v>0.31</v>
      </c>
      <c r="I85" s="11">
        <v>0.57799999999999996</v>
      </c>
      <c r="J85" s="10">
        <v>6579.1362969999991</v>
      </c>
      <c r="K85" s="12">
        <v>5.6230634049999999</v>
      </c>
      <c r="L85" s="10">
        <v>539.06640219999997</v>
      </c>
      <c r="M85" s="10">
        <v>0.18333333299999999</v>
      </c>
      <c r="N85" s="10">
        <v>0.30953725500000001</v>
      </c>
      <c r="O85" s="10">
        <v>-6.6666666999999999E-2</v>
      </c>
      <c r="P85" s="10">
        <v>-0.83333333300000001</v>
      </c>
      <c r="Q85" s="10">
        <v>7.1524307900000004</v>
      </c>
      <c r="R85" s="13">
        <v>4.14489E-3</v>
      </c>
      <c r="S85" s="10">
        <v>0.17521710700000001</v>
      </c>
      <c r="T85" s="14">
        <v>1.5</v>
      </c>
      <c r="U85" s="14">
        <v>436</v>
      </c>
      <c r="V85" s="15">
        <v>12.15</v>
      </c>
      <c r="W85" s="10">
        <v>8.6885209999999997</v>
      </c>
      <c r="X85" s="14">
        <f t="shared" si="1"/>
        <v>35.884773662551439</v>
      </c>
      <c r="Y85" s="14"/>
      <c r="Z85" s="10">
        <v>0.83421347999999995</v>
      </c>
      <c r="AA85" s="10">
        <v>0.766666666</v>
      </c>
    </row>
    <row r="86" spans="1:27">
      <c r="A86" s="5" t="s">
        <v>105</v>
      </c>
      <c r="B86" s="6" t="s">
        <v>106</v>
      </c>
      <c r="C86" s="7" t="s">
        <v>29</v>
      </c>
      <c r="D86" s="7" t="s">
        <v>107</v>
      </c>
      <c r="E86" s="7" t="s">
        <v>31</v>
      </c>
      <c r="F86" s="7" t="s">
        <v>52</v>
      </c>
      <c r="G86" s="9" t="s">
        <v>108</v>
      </c>
      <c r="H86" s="10">
        <v>0.4</v>
      </c>
      <c r="I86" s="11">
        <v>0.35333333</v>
      </c>
      <c r="J86" s="10">
        <v>9511.4361900000004</v>
      </c>
      <c r="K86" s="12">
        <v>4.1718833049999997</v>
      </c>
      <c r="L86" s="10">
        <v>235.7536388</v>
      </c>
      <c r="M86" s="10">
        <v>0.52</v>
      </c>
      <c r="N86" s="10">
        <v>1.986197384</v>
      </c>
      <c r="O86" s="10">
        <v>-0.56666666700000001</v>
      </c>
      <c r="P86" s="10">
        <v>-1.3833333329999999</v>
      </c>
      <c r="Q86" s="10">
        <v>7.9820506670000002</v>
      </c>
      <c r="R86" s="13">
        <v>4.5580000000000004E-3</v>
      </c>
      <c r="S86" s="10">
        <v>0.776705333</v>
      </c>
      <c r="T86" s="14">
        <v>1.17</v>
      </c>
      <c r="U86" s="14">
        <v>443</v>
      </c>
      <c r="V86" s="15">
        <v>9.7200000000000006</v>
      </c>
      <c r="W86" s="10">
        <v>9.7841430000000003</v>
      </c>
      <c r="X86" s="14">
        <f t="shared" si="1"/>
        <v>45.576131687242793</v>
      </c>
      <c r="Y86" s="14"/>
      <c r="Z86" s="10">
        <v>0.174563</v>
      </c>
      <c r="AA86" s="10">
        <v>0.81666666599999993</v>
      </c>
    </row>
    <row r="87" spans="1:27">
      <c r="A87" s="5" t="s">
        <v>105</v>
      </c>
      <c r="B87" s="6" t="s">
        <v>106</v>
      </c>
      <c r="C87" s="7" t="s">
        <v>29</v>
      </c>
      <c r="D87" s="7" t="s">
        <v>107</v>
      </c>
      <c r="E87" s="7" t="s">
        <v>31</v>
      </c>
      <c r="F87" s="7" t="s">
        <v>52</v>
      </c>
      <c r="G87" s="9" t="s">
        <v>108</v>
      </c>
      <c r="H87" s="10">
        <v>0.67</v>
      </c>
      <c r="I87" s="11">
        <v>0.33666667</v>
      </c>
      <c r="J87" s="10">
        <v>6370.6242269999993</v>
      </c>
      <c r="K87" s="12">
        <v>4.5947152190000002</v>
      </c>
      <c r="L87" s="10">
        <v>371.99253770000001</v>
      </c>
      <c r="M87" s="10">
        <v>0.55333333299999998</v>
      </c>
      <c r="N87" s="10">
        <v>1.427740588</v>
      </c>
      <c r="O87" s="10">
        <v>-0.125</v>
      </c>
      <c r="P87" s="10">
        <v>-1.266666667</v>
      </c>
      <c r="Q87" s="10">
        <v>8.2038273329999996</v>
      </c>
      <c r="R87" s="13">
        <v>2.6029999999999998E-3</v>
      </c>
      <c r="S87" s="10">
        <v>0.870085</v>
      </c>
      <c r="T87" s="14">
        <v>0.61</v>
      </c>
      <c r="U87" s="14">
        <v>443</v>
      </c>
      <c r="V87" s="15">
        <v>8.17</v>
      </c>
      <c r="W87" s="10">
        <v>10.251345000000001</v>
      </c>
      <c r="X87" s="14">
        <f t="shared" si="1"/>
        <v>54.222766217870259</v>
      </c>
      <c r="Y87" s="14"/>
      <c r="Z87" s="10">
        <v>0.31653166700000002</v>
      </c>
      <c r="AA87" s="10">
        <v>1.141666667</v>
      </c>
    </row>
    <row r="88" spans="1:27">
      <c r="A88" s="5" t="s">
        <v>105</v>
      </c>
      <c r="B88" s="6" t="s">
        <v>106</v>
      </c>
      <c r="C88" s="7" t="s">
        <v>29</v>
      </c>
      <c r="D88" s="7" t="s">
        <v>107</v>
      </c>
      <c r="E88" s="7" t="s">
        <v>31</v>
      </c>
      <c r="F88" s="7" t="s">
        <v>52</v>
      </c>
      <c r="G88" s="9" t="s">
        <v>108</v>
      </c>
      <c r="H88" s="10">
        <v>0.38</v>
      </c>
      <c r="I88" s="11">
        <v>0.34166667000000001</v>
      </c>
      <c r="J88" s="10">
        <v>6509.7852869999997</v>
      </c>
      <c r="K88" s="12">
        <v>3.9329814220000001</v>
      </c>
      <c r="L88" s="10">
        <v>336.24121059999999</v>
      </c>
      <c r="M88" s="10">
        <v>0.46</v>
      </c>
      <c r="N88" s="10">
        <v>1.541882451</v>
      </c>
      <c r="O88" s="10">
        <v>-0.35</v>
      </c>
      <c r="P88" s="10">
        <v>-1.2833333330000001</v>
      </c>
      <c r="Q88" s="10">
        <v>8.4495406670000008</v>
      </c>
      <c r="R88" s="13">
        <v>4.9569999999999996E-3</v>
      </c>
      <c r="S88" s="10">
        <v>0.78732733300000002</v>
      </c>
      <c r="T88" s="14">
        <v>1.01</v>
      </c>
      <c r="U88" s="14">
        <v>441</v>
      </c>
      <c r="V88" s="15">
        <v>7.25</v>
      </c>
      <c r="W88" s="10">
        <v>11.33770633</v>
      </c>
      <c r="X88" s="14">
        <f t="shared" si="1"/>
        <v>60.827586206896555</v>
      </c>
      <c r="Y88" s="14"/>
      <c r="Z88" s="10">
        <v>0.17052500000000001</v>
      </c>
      <c r="AA88" s="10">
        <v>0.9333333330000001</v>
      </c>
    </row>
    <row r="89" spans="1:27">
      <c r="A89" s="5" t="s">
        <v>109</v>
      </c>
      <c r="B89" s="6" t="s">
        <v>110</v>
      </c>
      <c r="C89" s="7" t="s">
        <v>29</v>
      </c>
      <c r="D89" s="7" t="s">
        <v>111</v>
      </c>
      <c r="E89" s="7" t="s">
        <v>31</v>
      </c>
      <c r="F89" s="7" t="s">
        <v>52</v>
      </c>
      <c r="G89" s="9" t="s">
        <v>108</v>
      </c>
      <c r="H89" s="10">
        <v>0.9</v>
      </c>
      <c r="I89" s="11">
        <v>1.25666667</v>
      </c>
      <c r="J89" s="10">
        <v>18830.686041772726</v>
      </c>
      <c r="K89" s="12">
        <v>2.9635447126615184</v>
      </c>
      <c r="L89" s="10">
        <v>355.11700460046404</v>
      </c>
      <c r="M89" s="10">
        <v>0.91</v>
      </c>
      <c r="N89" s="10">
        <v>2.5381917647058825</v>
      </c>
      <c r="O89" s="10">
        <v>-0.33333333333333331</v>
      </c>
      <c r="P89" s="10">
        <v>-0.35000000000000003</v>
      </c>
      <c r="Q89" s="10">
        <v>12.497150516087853</v>
      </c>
      <c r="R89" s="13">
        <v>3.2157376282170389E-3</v>
      </c>
      <c r="S89" s="10">
        <v>0.38862469395604515</v>
      </c>
      <c r="T89" s="14">
        <v>0.70000000000000007</v>
      </c>
      <c r="U89" s="14">
        <v>443.2</v>
      </c>
      <c r="V89" s="14">
        <v>9.6</v>
      </c>
      <c r="W89" s="10">
        <v>3.1621999999999999</v>
      </c>
      <c r="X89" s="14">
        <f t="shared" si="1"/>
        <v>46.166666666666664</v>
      </c>
      <c r="Y89" s="14"/>
      <c r="Z89" s="10">
        <v>0.7082881810347631</v>
      </c>
      <c r="AA89" s="10">
        <v>1.6666666666666718E-2</v>
      </c>
    </row>
    <row r="90" spans="1:27">
      <c r="A90" s="5" t="s">
        <v>109</v>
      </c>
      <c r="B90" s="6" t="s">
        <v>110</v>
      </c>
      <c r="C90" s="7" t="s">
        <v>29</v>
      </c>
      <c r="D90" s="7" t="s">
        <v>111</v>
      </c>
      <c r="E90" s="7" t="s">
        <v>31</v>
      </c>
      <c r="F90" s="7" t="s">
        <v>52</v>
      </c>
      <c r="G90" s="9" t="s">
        <v>108</v>
      </c>
      <c r="H90" s="10">
        <v>1.75</v>
      </c>
      <c r="I90" s="11">
        <v>0.95333332999999998</v>
      </c>
      <c r="J90" s="10">
        <v>21172.214368880643</v>
      </c>
      <c r="K90" s="12">
        <v>3.0983813834988854</v>
      </c>
      <c r="L90" s="10">
        <v>329.71919088953672</v>
      </c>
      <c r="M90" s="10">
        <v>0.83</v>
      </c>
      <c r="N90" s="10">
        <v>2.5958779411764703</v>
      </c>
      <c r="O90" s="10">
        <v>-0.33333333333333343</v>
      </c>
      <c r="P90" s="10">
        <v>-0.76666666666666672</v>
      </c>
      <c r="Q90" s="10">
        <v>13.69615147557643</v>
      </c>
      <c r="R90" s="13">
        <v>3.524934082846209E-3</v>
      </c>
      <c r="S90" s="10">
        <v>0.3885505701291716</v>
      </c>
      <c r="T90" s="14">
        <v>0.5</v>
      </c>
      <c r="U90" s="14">
        <v>456.70000000000005</v>
      </c>
      <c r="V90" s="14">
        <v>11.7</v>
      </c>
      <c r="W90" s="10">
        <v>3.5305</v>
      </c>
      <c r="X90" s="14">
        <f t="shared" si="1"/>
        <v>39.034188034188041</v>
      </c>
      <c r="Y90" s="14"/>
      <c r="Z90" s="10">
        <v>0.72505671432690288</v>
      </c>
      <c r="AA90" s="10">
        <v>0.43333333333333329</v>
      </c>
    </row>
    <row r="91" spans="1:27">
      <c r="A91" s="5" t="s">
        <v>109</v>
      </c>
      <c r="B91" s="6" t="s">
        <v>110</v>
      </c>
      <c r="C91" s="7" t="s">
        <v>29</v>
      </c>
      <c r="D91" s="7" t="s">
        <v>111</v>
      </c>
      <c r="E91" s="7" t="s">
        <v>31</v>
      </c>
      <c r="F91" s="7" t="s">
        <v>52</v>
      </c>
      <c r="G91" s="9" t="s">
        <v>108</v>
      </c>
      <c r="H91" s="10">
        <v>0.84</v>
      </c>
      <c r="I91" s="11">
        <v>0.94666667000000004</v>
      </c>
      <c r="J91" s="10">
        <v>23266.781174075386</v>
      </c>
      <c r="K91" s="12">
        <v>3.4099511040094863</v>
      </c>
      <c r="L91" s="10">
        <v>334.10829078215266</v>
      </c>
      <c r="M91" s="10">
        <v>0.9</v>
      </c>
      <c r="N91" s="10">
        <v>3.2304258823529413</v>
      </c>
      <c r="O91" s="10">
        <v>-0.4333333333333334</v>
      </c>
      <c r="P91" s="10">
        <v>-0.93333333333333324</v>
      </c>
      <c r="Q91" s="10">
        <v>11.825240499854617</v>
      </c>
      <c r="R91" s="13">
        <v>2.8876102727246186E-3</v>
      </c>
      <c r="S91" s="10">
        <v>0.40951649921569422</v>
      </c>
      <c r="T91" s="14">
        <v>0.6</v>
      </c>
      <c r="U91" s="14">
        <v>452.70000000000005</v>
      </c>
      <c r="V91" s="14">
        <v>13.4</v>
      </c>
      <c r="W91" s="10">
        <v>3.7138</v>
      </c>
      <c r="X91" s="14">
        <f t="shared" si="1"/>
        <v>33.78358208955224</v>
      </c>
      <c r="Y91" s="14"/>
      <c r="Z91" s="10">
        <v>0.68612131033214252</v>
      </c>
      <c r="AA91" s="10">
        <v>0.49999999999999983</v>
      </c>
    </row>
    <row r="92" spans="1:27">
      <c r="A92" s="5" t="s">
        <v>112</v>
      </c>
      <c r="B92" s="6" t="s">
        <v>113</v>
      </c>
      <c r="C92" s="7" t="s">
        <v>29</v>
      </c>
      <c r="D92" s="7" t="s">
        <v>111</v>
      </c>
      <c r="E92" s="7" t="s">
        <v>31</v>
      </c>
      <c r="F92" s="7" t="s">
        <v>52</v>
      </c>
      <c r="G92" s="9" t="s">
        <v>108</v>
      </c>
      <c r="H92" s="10">
        <v>0.82</v>
      </c>
      <c r="I92" s="11">
        <v>0.46100000000000002</v>
      </c>
      <c r="J92" s="10">
        <v>4391.6566265060237</v>
      </c>
      <c r="K92" s="12">
        <v>3.6052753635589347</v>
      </c>
      <c r="L92" s="10">
        <v>353.74508427908864</v>
      </c>
      <c r="M92" s="10">
        <v>0.82</v>
      </c>
      <c r="N92" s="10">
        <v>3.663072205882353</v>
      </c>
      <c r="O92" s="10">
        <v>-0.40000000000000008</v>
      </c>
      <c r="P92" s="10">
        <v>-1.25</v>
      </c>
      <c r="Q92" s="10">
        <v>14.757280083917626</v>
      </c>
      <c r="R92" s="13">
        <v>3.3969482148238929E-3</v>
      </c>
      <c r="S92" s="10">
        <v>0.43442758472203213</v>
      </c>
      <c r="T92" s="14">
        <v>1</v>
      </c>
      <c r="U92" s="14">
        <v>465.09999999999997</v>
      </c>
      <c r="V92" s="14">
        <v>13</v>
      </c>
      <c r="W92" s="10">
        <v>6.5000999999999998</v>
      </c>
      <c r="X92" s="14">
        <f t="shared" si="1"/>
        <v>35.776923076923076</v>
      </c>
      <c r="Y92" s="14"/>
      <c r="Z92" s="10">
        <v>0.69902439072400013</v>
      </c>
      <c r="AA92" s="10">
        <v>0.84999999999999987</v>
      </c>
    </row>
    <row r="93" spans="1:27">
      <c r="A93" s="5" t="s">
        <v>112</v>
      </c>
      <c r="B93" s="6" t="s">
        <v>113</v>
      </c>
      <c r="C93" s="7" t="s">
        <v>29</v>
      </c>
      <c r="D93" s="7" t="s">
        <v>111</v>
      </c>
      <c r="E93" s="7" t="s">
        <v>31</v>
      </c>
      <c r="F93" s="7" t="s">
        <v>52</v>
      </c>
      <c r="G93" s="9" t="s">
        <v>108</v>
      </c>
      <c r="H93" s="10">
        <v>0.83</v>
      </c>
      <c r="I93" s="11">
        <v>0.41699999999999998</v>
      </c>
      <c r="J93" s="10">
        <v>4119.694853891906</v>
      </c>
      <c r="K93" s="12">
        <v>3.6988298469392298</v>
      </c>
      <c r="L93" s="10">
        <v>322.30052339741923</v>
      </c>
      <c r="M93" s="10">
        <v>0.93</v>
      </c>
      <c r="N93" s="10">
        <v>3.7496014705882357</v>
      </c>
      <c r="O93" s="10">
        <v>-0.19999999999999998</v>
      </c>
      <c r="P93" s="10">
        <v>-0.76666666666666672</v>
      </c>
      <c r="Q93" s="10">
        <v>12.568901668833897</v>
      </c>
      <c r="R93" s="13">
        <v>2.4221946600769565E-3</v>
      </c>
      <c r="S93" s="10">
        <v>0.51890551473821533</v>
      </c>
      <c r="T93" s="14">
        <v>0.8</v>
      </c>
      <c r="U93" s="14">
        <v>458</v>
      </c>
      <c r="V93" s="14">
        <v>11.799999999999999</v>
      </c>
      <c r="W93" s="10">
        <v>7.4208999999999996</v>
      </c>
      <c r="X93" s="14">
        <f t="shared" si="1"/>
        <v>38.813559322033903</v>
      </c>
      <c r="Y93" s="14"/>
      <c r="Z93" s="10">
        <v>0.6667595674936232</v>
      </c>
      <c r="AA93" s="10">
        <v>0.56666666666666676</v>
      </c>
    </row>
    <row r="94" spans="1:27">
      <c r="A94" s="5" t="s">
        <v>112</v>
      </c>
      <c r="B94" s="6" t="s">
        <v>113</v>
      </c>
      <c r="C94" s="7" t="s">
        <v>29</v>
      </c>
      <c r="D94" s="7" t="s">
        <v>111</v>
      </c>
      <c r="E94" s="7" t="s">
        <v>31</v>
      </c>
      <c r="F94" s="7" t="s">
        <v>52</v>
      </c>
      <c r="G94" s="9" t="s">
        <v>108</v>
      </c>
      <c r="H94" s="10">
        <v>0.96</v>
      </c>
      <c r="I94" s="11">
        <v>0.46300000000000002</v>
      </c>
      <c r="J94" s="10">
        <v>5265.7341599879028</v>
      </c>
      <c r="K94" s="12">
        <v>2.6409617332574471</v>
      </c>
      <c r="L94" s="10">
        <v>472.90132334871311</v>
      </c>
      <c r="M94" s="10">
        <v>0.88</v>
      </c>
      <c r="N94" s="10">
        <v>5.4801867647058833</v>
      </c>
      <c r="O94" s="10">
        <v>-0.23333333333333336</v>
      </c>
      <c r="P94" s="10">
        <v>-1.1333333333333335</v>
      </c>
      <c r="Q94" s="10">
        <v>12.165572739817241</v>
      </c>
      <c r="R94" s="13">
        <v>2.9391398708103495E-3</v>
      </c>
      <c r="S94" s="10">
        <v>0.41391608683335901</v>
      </c>
      <c r="T94" s="14">
        <v>1.3</v>
      </c>
      <c r="U94" s="14">
        <v>451.5</v>
      </c>
      <c r="V94" s="14">
        <v>15.4</v>
      </c>
      <c r="W94" s="10">
        <v>6.7077999999999998</v>
      </c>
      <c r="X94" s="14">
        <f t="shared" si="1"/>
        <v>29.318181818181817</v>
      </c>
      <c r="Y94" s="14"/>
      <c r="Z94" s="10">
        <v>0.73216084352680466</v>
      </c>
      <c r="AA94" s="10">
        <v>0.90000000000000013</v>
      </c>
    </row>
    <row r="95" spans="1:27">
      <c r="A95" s="5" t="s">
        <v>114</v>
      </c>
      <c r="B95" s="6" t="s">
        <v>115</v>
      </c>
      <c r="C95" s="7" t="s">
        <v>116</v>
      </c>
      <c r="D95" s="7" t="s">
        <v>107</v>
      </c>
      <c r="E95" s="7" t="s">
        <v>31</v>
      </c>
      <c r="F95" s="17" t="s">
        <v>36</v>
      </c>
      <c r="G95" s="7" t="s">
        <v>117</v>
      </c>
      <c r="H95" s="10">
        <v>0.32</v>
      </c>
      <c r="I95" s="11">
        <v>0.15</v>
      </c>
      <c r="J95" s="14">
        <v>3145.0615319329518</v>
      </c>
      <c r="K95" s="12">
        <v>12.524378717123142</v>
      </c>
      <c r="L95" s="10">
        <v>211.37642283808782</v>
      </c>
      <c r="M95" s="10">
        <v>0.47</v>
      </c>
      <c r="N95" s="10">
        <v>2.3074470588235294</v>
      </c>
      <c r="O95" s="10">
        <v>-0.21666666666666667</v>
      </c>
      <c r="P95" s="10">
        <v>-1.2166666666666668</v>
      </c>
      <c r="Q95" s="10">
        <v>7.68658470977413</v>
      </c>
      <c r="R95" s="13">
        <v>3.426599658341409E-3</v>
      </c>
      <c r="S95" s="10">
        <v>0.22432106099884158</v>
      </c>
      <c r="T95" s="14">
        <v>0.6</v>
      </c>
      <c r="U95" s="14">
        <v>410.7</v>
      </c>
      <c r="V95" s="14">
        <v>10.1</v>
      </c>
      <c r="W95" s="10">
        <v>4.9722999999999997</v>
      </c>
      <c r="X95" s="14">
        <f t="shared" si="1"/>
        <v>40.663366336633665</v>
      </c>
      <c r="Y95" s="14">
        <v>75.471699999999998</v>
      </c>
      <c r="Z95" s="10">
        <v>0.8118018919416421</v>
      </c>
      <c r="AA95" s="10">
        <v>1</v>
      </c>
    </row>
    <row r="96" spans="1:27">
      <c r="A96" s="5" t="s">
        <v>114</v>
      </c>
      <c r="B96" s="6" t="s">
        <v>115</v>
      </c>
      <c r="C96" s="7" t="s">
        <v>116</v>
      </c>
      <c r="D96" s="7" t="s">
        <v>107</v>
      </c>
      <c r="E96" s="7" t="s">
        <v>31</v>
      </c>
      <c r="F96" s="17" t="s">
        <v>36</v>
      </c>
      <c r="G96" s="7" t="s">
        <v>117</v>
      </c>
      <c r="H96" s="10">
        <v>0.23</v>
      </c>
      <c r="I96" s="11">
        <v>3.3333333E-2</v>
      </c>
      <c r="J96" s="10">
        <v>2672.5932113638009</v>
      </c>
      <c r="K96" s="12">
        <v>15.496730368262254</v>
      </c>
      <c r="L96" s="10">
        <v>179.28933893386352</v>
      </c>
      <c r="M96" s="10">
        <v>0.47</v>
      </c>
      <c r="N96" s="10">
        <v>2.2497608823529411</v>
      </c>
      <c r="O96" s="10">
        <v>-0.38333333333333336</v>
      </c>
      <c r="P96" s="10">
        <v>-1.0833333333333333</v>
      </c>
      <c r="Q96" s="10">
        <v>5.1278280628792459</v>
      </c>
      <c r="R96" s="13">
        <v>3.1871999034794665E-3</v>
      </c>
      <c r="S96" s="10">
        <v>0.16088818455601719</v>
      </c>
      <c r="T96" s="14">
        <v>0.4</v>
      </c>
      <c r="U96" s="14">
        <v>433.7</v>
      </c>
      <c r="V96" s="14">
        <v>9.6</v>
      </c>
      <c r="W96" s="10">
        <v>5.1378000000000004</v>
      </c>
      <c r="X96" s="14">
        <f t="shared" si="1"/>
        <v>45.177083333333336</v>
      </c>
      <c r="Y96" s="14">
        <v>46.121600000000001</v>
      </c>
      <c r="Z96" s="10">
        <v>0.8509979550232295</v>
      </c>
      <c r="AA96" s="10">
        <v>0.7</v>
      </c>
    </row>
    <row r="97" spans="1:27">
      <c r="A97" s="5" t="s">
        <v>114</v>
      </c>
      <c r="B97" s="6" t="s">
        <v>115</v>
      </c>
      <c r="C97" s="7" t="s">
        <v>116</v>
      </c>
      <c r="D97" s="7" t="s">
        <v>107</v>
      </c>
      <c r="E97" s="7" t="s">
        <v>31</v>
      </c>
      <c r="F97" s="17" t="s">
        <v>36</v>
      </c>
      <c r="G97" s="7" t="s">
        <v>117</v>
      </c>
      <c r="H97" s="10">
        <v>0.26</v>
      </c>
      <c r="I97" s="11">
        <v>0.02</v>
      </c>
      <c r="J97" s="10">
        <v>2469.0795757301566</v>
      </c>
      <c r="K97" s="12">
        <v>12.613630256368976</v>
      </c>
      <c r="L97" s="10">
        <v>173.46074130654381</v>
      </c>
      <c r="M97" s="10">
        <v>0.56000000000000005</v>
      </c>
      <c r="N97" s="10">
        <v>2.4805055882352942</v>
      </c>
      <c r="O97" s="10">
        <v>-0.31666666666666671</v>
      </c>
      <c r="P97" s="10">
        <v>-1.0666666666666667</v>
      </c>
      <c r="Q97" s="10">
        <v>6.5848211825622496</v>
      </c>
      <c r="R97" s="13">
        <v>2.8904491130478556E-3</v>
      </c>
      <c r="S97" s="10">
        <v>0.227813081117309</v>
      </c>
      <c r="T97" s="14">
        <v>0.4</v>
      </c>
      <c r="U97" s="14">
        <v>433.6</v>
      </c>
      <c r="V97" s="14">
        <v>8.5</v>
      </c>
      <c r="W97" s="10">
        <v>4.7786999999999997</v>
      </c>
      <c r="X97" s="14">
        <f t="shared" si="1"/>
        <v>51.011764705882356</v>
      </c>
      <c r="Y97" s="14">
        <v>31.4465</v>
      </c>
      <c r="Z97" s="10">
        <v>0.79892554376370195</v>
      </c>
      <c r="AA97" s="10">
        <v>0.75</v>
      </c>
    </row>
    <row r="98" spans="1:27">
      <c r="A98" s="5" t="s">
        <v>118</v>
      </c>
      <c r="B98" s="6" t="s">
        <v>119</v>
      </c>
      <c r="C98" s="7" t="s">
        <v>120</v>
      </c>
      <c r="D98" s="7" t="s">
        <v>107</v>
      </c>
      <c r="E98" s="7" t="s">
        <v>48</v>
      </c>
      <c r="F98" s="17" t="s">
        <v>36</v>
      </c>
      <c r="G98" s="7" t="s">
        <v>32</v>
      </c>
      <c r="H98" s="10">
        <v>0.61</v>
      </c>
      <c r="I98" s="12">
        <v>0.3</v>
      </c>
      <c r="J98" s="10">
        <v>18611.634333333332</v>
      </c>
      <c r="K98" s="12">
        <v>4.2808556041902861</v>
      </c>
      <c r="L98" s="10">
        <v>335.26636758941032</v>
      </c>
      <c r="M98" s="10">
        <v>0.65</v>
      </c>
      <c r="N98" s="10">
        <v>5.7743862647058828</v>
      </c>
      <c r="O98" s="10">
        <v>-0.46666666666666673</v>
      </c>
      <c r="P98" s="10">
        <v>-1.1000000000000001</v>
      </c>
      <c r="Q98" s="10">
        <v>3.6204054156107741</v>
      </c>
      <c r="R98" s="13">
        <v>1.529461841963611E-3</v>
      </c>
      <c r="S98" s="10">
        <v>0.23671106504773534</v>
      </c>
      <c r="T98" s="14">
        <v>0.8</v>
      </c>
      <c r="U98" s="14">
        <v>453.1</v>
      </c>
      <c r="V98" s="14">
        <v>10.3</v>
      </c>
      <c r="W98" s="10">
        <v>1.0246999999999999</v>
      </c>
      <c r="X98" s="14">
        <f t="shared" si="1"/>
        <v>43.990291262135919</v>
      </c>
      <c r="Y98" s="14">
        <v>142.55770000000001</v>
      </c>
      <c r="Z98" s="10">
        <v>0.64578343746013045</v>
      </c>
      <c r="AA98" s="10">
        <v>0.6333333333333333</v>
      </c>
    </row>
    <row r="99" spans="1:27">
      <c r="A99" s="5" t="s">
        <v>118</v>
      </c>
      <c r="B99" s="6" t="s">
        <v>119</v>
      </c>
      <c r="C99" s="7" t="s">
        <v>120</v>
      </c>
      <c r="D99" s="7" t="s">
        <v>107</v>
      </c>
      <c r="E99" s="7" t="s">
        <v>48</v>
      </c>
      <c r="F99" s="17" t="s">
        <v>36</v>
      </c>
      <c r="G99" s="7" t="s">
        <v>32</v>
      </c>
      <c r="H99" s="10">
        <v>0.57999999999999996</v>
      </c>
      <c r="I99" s="12">
        <v>0.3</v>
      </c>
      <c r="J99" s="10">
        <v>13549.156533333333</v>
      </c>
      <c r="K99" s="12">
        <v>4.5827496038094147</v>
      </c>
      <c r="L99" s="10">
        <v>342.51392256507347</v>
      </c>
      <c r="M99" s="10">
        <v>0.72</v>
      </c>
      <c r="N99" s="10">
        <v>5.7743862647058828</v>
      </c>
      <c r="O99" s="10">
        <v>-0.33333333333333331</v>
      </c>
      <c r="P99" s="10">
        <v>-1.2666666666666668</v>
      </c>
      <c r="Q99" s="10">
        <v>2.5763125937602416</v>
      </c>
      <c r="R99" s="13">
        <v>1.8795256384119977E-3</v>
      </c>
      <c r="S99" s="10">
        <v>0.13707249005323258</v>
      </c>
      <c r="T99" s="14">
        <v>0.70000000000000007</v>
      </c>
      <c r="U99" s="14">
        <v>463.2</v>
      </c>
      <c r="V99" s="14">
        <v>8.6999999999999993</v>
      </c>
      <c r="W99" s="10">
        <v>1.2404999999999999</v>
      </c>
      <c r="X99" s="14">
        <f t="shared" si="1"/>
        <v>53.241379310344833</v>
      </c>
      <c r="Y99" s="14">
        <v>184.4864</v>
      </c>
      <c r="Z99" s="10">
        <v>0.7877435193129072</v>
      </c>
      <c r="AA99" s="10">
        <v>0.93333333333333357</v>
      </c>
    </row>
    <row r="100" spans="1:27">
      <c r="A100" s="5" t="s">
        <v>118</v>
      </c>
      <c r="B100" s="6" t="s">
        <v>119</v>
      </c>
      <c r="C100" s="7" t="s">
        <v>120</v>
      </c>
      <c r="D100" s="7" t="s">
        <v>107</v>
      </c>
      <c r="E100" s="7" t="s">
        <v>48</v>
      </c>
      <c r="F100" s="17" t="s">
        <v>36</v>
      </c>
      <c r="G100" s="7" t="s">
        <v>32</v>
      </c>
      <c r="H100" s="10">
        <v>0.57999999999999996</v>
      </c>
      <c r="I100" s="12">
        <v>0.3</v>
      </c>
      <c r="J100" s="10">
        <v>13721.911883760195</v>
      </c>
      <c r="K100" s="12">
        <v>5.5850465315690485</v>
      </c>
      <c r="L100" s="10">
        <v>307.3926581779985</v>
      </c>
      <c r="M100" s="10">
        <v>0.4</v>
      </c>
      <c r="N100" s="10">
        <v>5.7743862647058828</v>
      </c>
      <c r="O100" s="10">
        <v>-0.46666666666666662</v>
      </c>
      <c r="P100" s="10">
        <v>-1.3</v>
      </c>
      <c r="Q100" s="10">
        <v>2.6628057275869672</v>
      </c>
      <c r="R100" s="13">
        <v>1.9038209056108572E-3</v>
      </c>
      <c r="S100" s="10">
        <v>0.13986639813331511</v>
      </c>
      <c r="T100" s="14">
        <v>0.70000000000000007</v>
      </c>
      <c r="U100" s="14">
        <v>453.5</v>
      </c>
      <c r="V100" s="14">
        <v>10.700000000000001</v>
      </c>
      <c r="W100" s="10">
        <v>2.5644</v>
      </c>
      <c r="X100" s="14">
        <f t="shared" si="1"/>
        <v>42.383177570093451</v>
      </c>
      <c r="Y100" s="14">
        <v>174.0042</v>
      </c>
      <c r="Z100" s="10">
        <v>0.78301458344262509</v>
      </c>
      <c r="AA100" s="10">
        <v>0.83333333333333348</v>
      </c>
    </row>
    <row r="101" spans="1:27">
      <c r="A101" s="5" t="s">
        <v>121</v>
      </c>
      <c r="B101" s="6" t="s">
        <v>122</v>
      </c>
      <c r="C101" s="7" t="s">
        <v>120</v>
      </c>
      <c r="D101" s="7" t="s">
        <v>107</v>
      </c>
      <c r="E101" s="7" t="s">
        <v>48</v>
      </c>
      <c r="F101" s="7" t="s">
        <v>31</v>
      </c>
      <c r="G101" s="7" t="s">
        <v>32</v>
      </c>
      <c r="H101" s="10">
        <v>0.67</v>
      </c>
      <c r="I101" s="11">
        <v>0.35333333</v>
      </c>
      <c r="J101" s="10">
        <v>12660.843590212704</v>
      </c>
      <c r="K101" s="12">
        <v>3.7794079810436685</v>
      </c>
      <c r="L101" s="10">
        <v>248.10055401010766</v>
      </c>
      <c r="M101" s="10">
        <v>1.21</v>
      </c>
      <c r="N101" s="10">
        <v>5.7743862647058828</v>
      </c>
      <c r="O101" s="10">
        <v>-0.3666666666666667</v>
      </c>
      <c r="P101" s="10">
        <v>-0.75</v>
      </c>
      <c r="Q101" s="10">
        <v>9.0188527995177239</v>
      </c>
      <c r="R101" s="13">
        <v>2.1834950960954043E-3</v>
      </c>
      <c r="S101" s="10">
        <v>0.41304662491092947</v>
      </c>
      <c r="T101" s="14">
        <v>0.70000000000000007</v>
      </c>
      <c r="U101" s="14">
        <v>461.3</v>
      </c>
      <c r="V101" s="14">
        <v>11.5</v>
      </c>
      <c r="W101" s="10">
        <v>1.7423</v>
      </c>
      <c r="X101" s="14">
        <f t="shared" si="1"/>
        <v>40.11304347826087</v>
      </c>
      <c r="Y101" s="14">
        <v>94.339600000000004</v>
      </c>
      <c r="Z101" s="10">
        <v>0.62249341600298547</v>
      </c>
      <c r="AA101" s="10">
        <v>0.3833333333333333</v>
      </c>
    </row>
    <row r="102" spans="1:27">
      <c r="A102" s="5" t="s">
        <v>121</v>
      </c>
      <c r="B102" s="6" t="s">
        <v>122</v>
      </c>
      <c r="C102" s="7" t="s">
        <v>120</v>
      </c>
      <c r="D102" s="7" t="s">
        <v>107</v>
      </c>
      <c r="E102" s="7" t="s">
        <v>48</v>
      </c>
      <c r="F102" s="7" t="s">
        <v>31</v>
      </c>
      <c r="G102" s="7" t="s">
        <v>32</v>
      </c>
      <c r="H102" s="10">
        <v>0.57999999999999996</v>
      </c>
      <c r="I102" s="11">
        <v>0.44</v>
      </c>
      <c r="J102" s="10">
        <v>13019.97002856228</v>
      </c>
      <c r="K102" s="12">
        <v>4.1788427828837005</v>
      </c>
      <c r="L102" s="10">
        <v>269.69092574996301</v>
      </c>
      <c r="M102" s="10">
        <v>1.19</v>
      </c>
      <c r="N102" s="10">
        <v>5.7743862647058828</v>
      </c>
      <c r="O102" s="10">
        <v>-0.38333333333333336</v>
      </c>
      <c r="P102" s="10">
        <v>-1.8833333333333335</v>
      </c>
      <c r="Q102" s="10">
        <v>11.852288600216387</v>
      </c>
      <c r="R102" s="13">
        <v>2.9387726502194548E-3</v>
      </c>
      <c r="S102" s="10">
        <v>0.40330743514069761</v>
      </c>
      <c r="T102" s="14">
        <v>0.8</v>
      </c>
      <c r="U102" s="14">
        <v>440</v>
      </c>
      <c r="V102" s="14">
        <v>12.2</v>
      </c>
      <c r="W102" s="10">
        <v>1.4076</v>
      </c>
      <c r="X102" s="14">
        <f t="shared" si="1"/>
        <v>36.065573770491802</v>
      </c>
      <c r="Y102" s="14">
        <v>104.8218</v>
      </c>
      <c r="Z102" s="10">
        <v>0.68191646926918537</v>
      </c>
      <c r="AA102" s="10">
        <v>1.5000000000000002</v>
      </c>
    </row>
    <row r="103" spans="1:27">
      <c r="A103" s="5" t="s">
        <v>121</v>
      </c>
      <c r="B103" s="6" t="s">
        <v>122</v>
      </c>
      <c r="C103" s="7" t="s">
        <v>120</v>
      </c>
      <c r="D103" s="7" t="s">
        <v>107</v>
      </c>
      <c r="E103" s="7" t="s">
        <v>48</v>
      </c>
      <c r="F103" s="7" t="s">
        <v>31</v>
      </c>
      <c r="G103" s="7" t="s">
        <v>32</v>
      </c>
      <c r="H103" s="10">
        <v>0.65</v>
      </c>
      <c r="I103" s="11">
        <v>0.36333333000000001</v>
      </c>
      <c r="J103" s="10">
        <v>11424.859627079859</v>
      </c>
      <c r="K103" s="12">
        <v>3.6552205966571449</v>
      </c>
      <c r="L103" s="10">
        <v>265.2072764475559</v>
      </c>
      <c r="M103" s="10">
        <v>1.24</v>
      </c>
      <c r="N103" s="10">
        <v>5.7743862647058828</v>
      </c>
      <c r="O103" s="10">
        <v>-0.21666666666666667</v>
      </c>
      <c r="P103" s="10">
        <v>-1.6166666666666669</v>
      </c>
      <c r="Q103" s="10">
        <v>11.941665922533197</v>
      </c>
      <c r="R103" s="13">
        <v>2.8592984548910859E-3</v>
      </c>
      <c r="S103" s="10">
        <v>0.41764321251969722</v>
      </c>
      <c r="T103" s="14">
        <v>0.6</v>
      </c>
      <c r="U103" s="14">
        <v>463.5</v>
      </c>
      <c r="V103" s="14">
        <v>11</v>
      </c>
      <c r="W103" s="10">
        <v>0.79849999999999999</v>
      </c>
      <c r="X103" s="14">
        <f t="shared" si="1"/>
        <v>42.136363636363633</v>
      </c>
      <c r="Y103" s="14">
        <v>92.243200000000002</v>
      </c>
      <c r="Z103" s="10">
        <v>0.66439289129165624</v>
      </c>
      <c r="AA103" s="10">
        <v>1.4000000000000004</v>
      </c>
    </row>
    <row r="104" spans="1:27">
      <c r="A104" s="5" t="s">
        <v>123</v>
      </c>
      <c r="B104" s="6" t="s">
        <v>124</v>
      </c>
      <c r="C104" s="7" t="s">
        <v>120</v>
      </c>
      <c r="D104" s="7" t="s">
        <v>107</v>
      </c>
      <c r="E104" s="7" t="s">
        <v>48</v>
      </c>
      <c r="F104" s="7" t="s">
        <v>31</v>
      </c>
      <c r="G104" s="7" t="s">
        <v>32</v>
      </c>
      <c r="H104" s="10">
        <v>0.28000000000000003</v>
      </c>
      <c r="I104" s="11">
        <v>0.38</v>
      </c>
      <c r="J104" s="10">
        <v>4166.5893230000001</v>
      </c>
      <c r="K104" s="12">
        <v>5.2111610900000001</v>
      </c>
      <c r="L104" s="10">
        <v>356.43203870000002</v>
      </c>
      <c r="M104" s="10">
        <v>0.57444444400000005</v>
      </c>
      <c r="N104" s="10">
        <v>5.2647128099999998</v>
      </c>
      <c r="O104" s="10">
        <v>-0.28333333300000002</v>
      </c>
      <c r="P104" s="10">
        <v>-0.63333333300000005</v>
      </c>
      <c r="Q104" s="10">
        <v>0.52819433299999996</v>
      </c>
      <c r="R104" s="13">
        <v>4.6333300000000002E-4</v>
      </c>
      <c r="S104" s="10">
        <v>0.67252366699999999</v>
      </c>
      <c r="T104" s="14">
        <v>0.75</v>
      </c>
      <c r="U104" s="14">
        <v>444</v>
      </c>
      <c r="V104" s="15">
        <v>10.59</v>
      </c>
      <c r="W104" s="10">
        <v>2.3824730000000001</v>
      </c>
      <c r="X104" s="14">
        <f t="shared" si="1"/>
        <v>41.926345609065159</v>
      </c>
      <c r="Y104" s="14">
        <v>241.09014680000001</v>
      </c>
      <c r="Z104" s="10">
        <v>0.11605699999999999</v>
      </c>
      <c r="AA104" s="10">
        <v>0.35000000000000003</v>
      </c>
    </row>
    <row r="105" spans="1:27">
      <c r="A105" s="5" t="s">
        <v>123</v>
      </c>
      <c r="B105" s="6" t="s">
        <v>124</v>
      </c>
      <c r="C105" s="7" t="s">
        <v>120</v>
      </c>
      <c r="D105" s="7" t="s">
        <v>107</v>
      </c>
      <c r="E105" s="7" t="s">
        <v>48</v>
      </c>
      <c r="F105" s="7" t="s">
        <v>31</v>
      </c>
      <c r="G105" s="7" t="s">
        <v>32</v>
      </c>
      <c r="H105" s="10">
        <v>0.37</v>
      </c>
      <c r="I105" s="11">
        <v>0.38666666999999999</v>
      </c>
      <c r="J105" s="10">
        <v>3270.0259569999998</v>
      </c>
      <c r="K105" s="12">
        <v>4.4444647350000004</v>
      </c>
      <c r="L105" s="10">
        <v>277.48452200000003</v>
      </c>
      <c r="M105" s="10">
        <v>0.71333333300000001</v>
      </c>
      <c r="N105" s="10">
        <v>8.0350712350000002</v>
      </c>
      <c r="O105" s="10">
        <v>-0.383333333</v>
      </c>
      <c r="P105" s="10">
        <v>-1.05</v>
      </c>
      <c r="Q105" s="10">
        <v>2.784553667</v>
      </c>
      <c r="R105" s="13">
        <v>1.7799999999999999E-3</v>
      </c>
      <c r="S105" s="10">
        <v>0.68311566700000004</v>
      </c>
      <c r="T105" s="14">
        <v>0.74</v>
      </c>
      <c r="U105" s="14">
        <v>432</v>
      </c>
      <c r="V105" s="15">
        <v>13.5</v>
      </c>
      <c r="W105" s="10">
        <v>5.7042555000000004</v>
      </c>
      <c r="X105" s="14">
        <f t="shared" si="1"/>
        <v>32</v>
      </c>
      <c r="Y105" s="14">
        <v>60.796645699999999</v>
      </c>
      <c r="Z105" s="10">
        <v>0.161390333</v>
      </c>
      <c r="AA105" s="10">
        <v>0.6666666670000001</v>
      </c>
    </row>
    <row r="106" spans="1:27">
      <c r="A106" s="5" t="s">
        <v>123</v>
      </c>
      <c r="B106" s="6" t="s">
        <v>124</v>
      </c>
      <c r="C106" s="7" t="s">
        <v>120</v>
      </c>
      <c r="D106" s="7" t="s">
        <v>107</v>
      </c>
      <c r="E106" s="7" t="s">
        <v>48</v>
      </c>
      <c r="F106" s="7" t="s">
        <v>31</v>
      </c>
      <c r="G106" s="7" t="s">
        <v>32</v>
      </c>
      <c r="H106" s="10">
        <v>0.32500000000000001</v>
      </c>
      <c r="I106" s="11">
        <v>0.34</v>
      </c>
      <c r="J106" s="10">
        <v>2324.0515800000003</v>
      </c>
      <c r="K106" s="12">
        <v>3.9192365599999999</v>
      </c>
      <c r="L106" s="10">
        <v>294.77531740000001</v>
      </c>
      <c r="M106" s="10">
        <v>0.56333333299999999</v>
      </c>
      <c r="N106" s="10">
        <v>7.5972049999999998</v>
      </c>
      <c r="O106" s="10">
        <v>-0.116666667</v>
      </c>
      <c r="P106" s="10">
        <v>-1</v>
      </c>
      <c r="Q106" s="10">
        <v>1.3712626670000001</v>
      </c>
      <c r="R106" s="13">
        <v>7.3666699999999999E-4</v>
      </c>
      <c r="S106" s="10">
        <v>0.59261399999999997</v>
      </c>
      <c r="T106" s="14">
        <v>0.73</v>
      </c>
      <c r="U106" s="14">
        <v>445</v>
      </c>
      <c r="V106" s="15">
        <v>14.53</v>
      </c>
      <c r="W106" s="10">
        <v>2.5425895000000001</v>
      </c>
      <c r="X106" s="14">
        <f t="shared" si="1"/>
        <v>30.626290433585687</v>
      </c>
      <c r="Y106" s="14">
        <v>58</v>
      </c>
      <c r="Z106" s="10">
        <v>0.192000333</v>
      </c>
      <c r="AA106" s="10">
        <v>0.88333333299999994</v>
      </c>
    </row>
    <row r="107" spans="1:27">
      <c r="A107" s="5" t="s">
        <v>125</v>
      </c>
      <c r="B107" s="6" t="s">
        <v>126</v>
      </c>
      <c r="C107" s="7" t="s">
        <v>127</v>
      </c>
      <c r="D107" s="7" t="s">
        <v>107</v>
      </c>
      <c r="E107" s="7" t="s">
        <v>48</v>
      </c>
      <c r="F107" s="7" t="s">
        <v>31</v>
      </c>
      <c r="G107" s="9" t="s">
        <v>104</v>
      </c>
      <c r="H107" s="10">
        <v>0.4</v>
      </c>
      <c r="I107" s="11">
        <v>0.14555556</v>
      </c>
      <c r="J107" s="10">
        <v>6882.3221469999989</v>
      </c>
      <c r="K107" s="12">
        <v>4.8894902760000001</v>
      </c>
      <c r="L107" s="10">
        <v>360.67296160000001</v>
      </c>
      <c r="M107" s="10">
        <v>0.54333333399999995</v>
      </c>
      <c r="N107" s="10">
        <v>8.0750531369999994</v>
      </c>
      <c r="O107" s="10">
        <v>-0.28333333300000002</v>
      </c>
      <c r="P107" s="10">
        <v>-0.83333333300000001</v>
      </c>
      <c r="Q107" s="10">
        <v>4.2293733329999998</v>
      </c>
      <c r="R107" s="13">
        <v>2.9523330000000001E-3</v>
      </c>
      <c r="S107" s="10">
        <v>0.77874766699999998</v>
      </c>
      <c r="T107" s="14">
        <v>1.38</v>
      </c>
      <c r="U107" s="14">
        <v>434</v>
      </c>
      <c r="V107" s="15">
        <v>12.67</v>
      </c>
      <c r="W107" s="10">
        <v>11.225655</v>
      </c>
      <c r="X107" s="14">
        <f t="shared" si="1"/>
        <v>34.254143646408842</v>
      </c>
      <c r="Y107" s="14">
        <v>176.7994411</v>
      </c>
      <c r="Z107" s="10">
        <v>0.142646667</v>
      </c>
      <c r="AA107" s="10">
        <v>0.55000000000000004</v>
      </c>
    </row>
    <row r="108" spans="1:27">
      <c r="A108" s="5" t="s">
        <v>125</v>
      </c>
      <c r="B108" s="6" t="s">
        <v>126</v>
      </c>
      <c r="C108" s="7" t="s">
        <v>127</v>
      </c>
      <c r="D108" s="7" t="s">
        <v>107</v>
      </c>
      <c r="E108" s="7" t="s">
        <v>48</v>
      </c>
      <c r="F108" s="7" t="s">
        <v>31</v>
      </c>
      <c r="G108" s="9" t="s">
        <v>104</v>
      </c>
      <c r="H108" s="10">
        <v>0.39</v>
      </c>
      <c r="I108" s="11">
        <v>0.17333333000000001</v>
      </c>
      <c r="J108" s="10">
        <v>6196.3973000000005</v>
      </c>
      <c r="K108" s="12">
        <v>5.0930100190000003</v>
      </c>
      <c r="L108" s="10">
        <v>376.31132609999997</v>
      </c>
      <c r="M108" s="10">
        <v>0.38888888900000002</v>
      </c>
      <c r="N108" s="10">
        <v>7.4018096079999998</v>
      </c>
      <c r="O108" s="10">
        <v>-0.48333333299999998</v>
      </c>
      <c r="P108" s="10">
        <v>-2.1133333329999999</v>
      </c>
      <c r="Q108" s="10">
        <v>2.2252236669999998</v>
      </c>
      <c r="R108" s="13">
        <v>1.5640000000000001E-3</v>
      </c>
      <c r="S108" s="10">
        <v>0.82472266699999996</v>
      </c>
      <c r="T108" s="14">
        <v>1</v>
      </c>
      <c r="U108" s="14">
        <v>432</v>
      </c>
      <c r="V108" s="15">
        <v>10.65</v>
      </c>
      <c r="W108" s="10">
        <v>14.078365</v>
      </c>
      <c r="X108" s="14">
        <f t="shared" si="1"/>
        <v>40.563380281690137</v>
      </c>
      <c r="Y108" s="14">
        <v>118.7945493</v>
      </c>
      <c r="Z108" s="10">
        <v>0.14403766700000001</v>
      </c>
      <c r="AA108" s="10">
        <v>1.63</v>
      </c>
    </row>
    <row r="109" spans="1:27">
      <c r="A109" s="5" t="s">
        <v>125</v>
      </c>
      <c r="B109" s="6" t="s">
        <v>126</v>
      </c>
      <c r="C109" s="7" t="s">
        <v>127</v>
      </c>
      <c r="D109" s="7" t="s">
        <v>107</v>
      </c>
      <c r="E109" s="7" t="s">
        <v>48</v>
      </c>
      <c r="F109" s="7" t="s">
        <v>31</v>
      </c>
      <c r="G109" s="9" t="s">
        <v>104</v>
      </c>
      <c r="H109" s="10">
        <v>0.4</v>
      </c>
      <c r="I109" s="11">
        <v>0.12</v>
      </c>
      <c r="J109" s="10">
        <v>8479.9358600000014</v>
      </c>
      <c r="K109" s="12">
        <v>4.3315575610000003</v>
      </c>
      <c r="L109" s="10">
        <v>371.83490769999997</v>
      </c>
      <c r="M109" s="10">
        <v>0.42</v>
      </c>
      <c r="N109" s="10">
        <v>8.7186326669999996</v>
      </c>
      <c r="O109" s="10">
        <v>-0.28333333300000002</v>
      </c>
      <c r="P109" s="10">
        <v>-1.05</v>
      </c>
      <c r="Q109" s="10">
        <v>5.0686516670000001</v>
      </c>
      <c r="R109" s="13">
        <v>5.6049999999999997E-3</v>
      </c>
      <c r="S109" s="10">
        <v>0.86487833300000005</v>
      </c>
      <c r="T109" s="14">
        <v>1.06</v>
      </c>
      <c r="U109" s="14">
        <v>435</v>
      </c>
      <c r="V109" s="15">
        <v>15.62</v>
      </c>
      <c r="W109" s="10">
        <v>9.312557</v>
      </c>
      <c r="X109" s="14">
        <f t="shared" si="1"/>
        <v>27.848911651728553</v>
      </c>
      <c r="Y109" s="14">
        <v>158.62893080000001</v>
      </c>
      <c r="Z109" s="10">
        <v>9.3602332999999996E-2</v>
      </c>
      <c r="AA109" s="10">
        <v>0.76666666699999997</v>
      </c>
    </row>
    <row r="110" spans="1:27">
      <c r="A110" s="5" t="s">
        <v>128</v>
      </c>
      <c r="B110" s="6" t="s">
        <v>129</v>
      </c>
      <c r="C110" s="7" t="s">
        <v>130</v>
      </c>
      <c r="D110" s="7" t="s">
        <v>131</v>
      </c>
      <c r="E110" s="7" t="s">
        <v>31</v>
      </c>
      <c r="F110" s="7" t="s">
        <v>31</v>
      </c>
      <c r="G110" s="7" t="s">
        <v>53</v>
      </c>
      <c r="H110" s="10">
        <v>0.2</v>
      </c>
      <c r="I110" s="12">
        <v>0.01</v>
      </c>
      <c r="J110" s="10">
        <v>1080.7447200716279</v>
      </c>
      <c r="K110" s="12">
        <v>7.0612466792147117</v>
      </c>
      <c r="L110" s="10">
        <v>415.46820875413886</v>
      </c>
      <c r="M110" s="10">
        <v>0.49</v>
      </c>
      <c r="N110" s="10">
        <v>0.86529264705882358</v>
      </c>
      <c r="O110" s="10">
        <v>-0.11666666666666665</v>
      </c>
      <c r="P110" s="10">
        <v>-1.4666666666666668</v>
      </c>
      <c r="Q110" s="10">
        <v>12.364769055780519</v>
      </c>
      <c r="R110" s="13">
        <v>4.0861727783912576E-3</v>
      </c>
      <c r="S110" s="10">
        <v>0.30578805367864198</v>
      </c>
      <c r="T110" s="22">
        <v>0.95</v>
      </c>
      <c r="U110" s="22">
        <v>455.90000000000003</v>
      </c>
      <c r="V110" s="22">
        <v>15.4</v>
      </c>
      <c r="W110" s="10">
        <v>4.6618000000000004</v>
      </c>
      <c r="X110" s="14">
        <f t="shared" si="1"/>
        <v>29.603896103896105</v>
      </c>
      <c r="Y110" s="14">
        <v>111.11109999999999</v>
      </c>
      <c r="Z110" s="10">
        <v>0.77765631891395326</v>
      </c>
      <c r="AA110" s="10">
        <v>1.35</v>
      </c>
    </row>
    <row r="111" spans="1:27">
      <c r="A111" s="5" t="s">
        <v>128</v>
      </c>
      <c r="B111" s="6" t="s">
        <v>129</v>
      </c>
      <c r="C111" s="7" t="s">
        <v>130</v>
      </c>
      <c r="D111" s="7" t="s">
        <v>131</v>
      </c>
      <c r="E111" s="7" t="s">
        <v>31</v>
      </c>
      <c r="F111" s="7" t="s">
        <v>31</v>
      </c>
      <c r="G111" s="7" t="s">
        <v>53</v>
      </c>
      <c r="H111" s="10">
        <v>0.22</v>
      </c>
      <c r="I111" s="12">
        <v>0.01</v>
      </c>
      <c r="J111" s="10">
        <v>855.72233633538724</v>
      </c>
      <c r="K111" s="12">
        <v>7.9004396727790303</v>
      </c>
      <c r="L111" s="10">
        <v>429.41903051178497</v>
      </c>
      <c r="M111" s="10">
        <v>0.34</v>
      </c>
      <c r="N111" s="10">
        <v>0.57686176470588235</v>
      </c>
      <c r="O111" s="10">
        <v>-0.31666666666666671</v>
      </c>
      <c r="P111" s="10">
        <v>-1.2666666666666668</v>
      </c>
      <c r="Q111" s="10">
        <v>13.226157359970566</v>
      </c>
      <c r="R111" s="13">
        <v>5.7680179030006511E-3</v>
      </c>
      <c r="S111" s="10">
        <v>0.22931650691522773</v>
      </c>
      <c r="T111" s="22">
        <v>1</v>
      </c>
      <c r="U111" s="22">
        <v>454.20000000000005</v>
      </c>
      <c r="V111" s="22">
        <v>14.6</v>
      </c>
      <c r="W111" s="10">
        <v>4.0313999999999997</v>
      </c>
      <c r="X111" s="14">
        <f t="shared" si="1"/>
        <v>31.109589041095894</v>
      </c>
      <c r="Y111" s="14">
        <v>146.75049999999999</v>
      </c>
      <c r="Z111" s="10">
        <v>0.86524152683224809</v>
      </c>
      <c r="AA111" s="10">
        <v>0.95000000000000018</v>
      </c>
    </row>
    <row r="112" spans="1:27">
      <c r="A112" s="5" t="s">
        <v>128</v>
      </c>
      <c r="B112" s="6" t="s">
        <v>129</v>
      </c>
      <c r="C112" s="7" t="s">
        <v>130</v>
      </c>
      <c r="D112" s="7" t="s">
        <v>131</v>
      </c>
      <c r="E112" s="7" t="s">
        <v>31</v>
      </c>
      <c r="F112" s="7" t="s">
        <v>31</v>
      </c>
      <c r="G112" s="7" t="s">
        <v>53</v>
      </c>
      <c r="H112" s="10">
        <v>0.09</v>
      </c>
      <c r="I112" s="12">
        <v>0.01</v>
      </c>
      <c r="J112" s="10">
        <v>694.73323853162685</v>
      </c>
      <c r="K112" s="12">
        <v>8.3112389071446646</v>
      </c>
      <c r="L112" s="10">
        <v>482.61449511955681</v>
      </c>
      <c r="M112" s="10">
        <v>0.34</v>
      </c>
      <c r="N112" s="10">
        <v>0.80760647058823531</v>
      </c>
      <c r="O112" s="10">
        <v>-0.18333333333333335</v>
      </c>
      <c r="P112" s="10">
        <v>-1.0166666666666668</v>
      </c>
      <c r="Q112" s="10">
        <v>9.9132937186758525</v>
      </c>
      <c r="R112" s="13">
        <v>4.4465497314180409E-3</v>
      </c>
      <c r="S112" s="10">
        <v>0.22295811857859268</v>
      </c>
      <c r="T112" s="22">
        <v>0.89999999999999991</v>
      </c>
      <c r="U112" s="22">
        <v>446.2</v>
      </c>
      <c r="V112" s="22">
        <v>14.1</v>
      </c>
      <c r="W112" s="10">
        <v>5.9074999999999998</v>
      </c>
      <c r="X112" s="14">
        <f t="shared" si="1"/>
        <v>31.645390070921987</v>
      </c>
      <c r="Y112" s="14">
        <v>176.10059999999999</v>
      </c>
      <c r="Z112" s="10">
        <v>0.80164902183213638</v>
      </c>
      <c r="AA112" s="10">
        <v>0.83333333333333348</v>
      </c>
    </row>
    <row r="113" spans="1:27">
      <c r="A113" s="5" t="s">
        <v>132</v>
      </c>
      <c r="B113" s="6" t="s">
        <v>133</v>
      </c>
      <c r="C113" s="7" t="s">
        <v>130</v>
      </c>
      <c r="D113" s="7" t="s">
        <v>131</v>
      </c>
      <c r="E113" s="7" t="s">
        <v>31</v>
      </c>
      <c r="F113" s="7" t="s">
        <v>31</v>
      </c>
      <c r="G113" s="7" t="s">
        <v>53</v>
      </c>
      <c r="H113" s="10">
        <v>0.06</v>
      </c>
      <c r="I113" s="12">
        <v>0.01</v>
      </c>
      <c r="J113" s="10">
        <v>54.169096000000003</v>
      </c>
      <c r="K113" s="12">
        <v>16.003348410000001</v>
      </c>
      <c r="L113" s="10">
        <v>397.15540320000002</v>
      </c>
      <c r="M113" s="10">
        <v>0.15222222199999999</v>
      </c>
      <c r="N113" s="10">
        <v>0.25665797400000001</v>
      </c>
      <c r="O113" s="10">
        <v>-0.33333333300000001</v>
      </c>
      <c r="P113" s="10">
        <v>-1.95</v>
      </c>
      <c r="Q113" s="10">
        <v>1.391834</v>
      </c>
      <c r="R113" s="13">
        <v>3.5403330000000001E-3</v>
      </c>
      <c r="S113" s="10">
        <v>0.85771366699999996</v>
      </c>
      <c r="T113" s="22">
        <v>2.3199999999999998</v>
      </c>
      <c r="U113" s="22">
        <v>445</v>
      </c>
      <c r="V113" s="23">
        <v>21.81</v>
      </c>
      <c r="W113" s="10">
        <v>2.7857645</v>
      </c>
      <c r="X113" s="14">
        <f t="shared" si="1"/>
        <v>20.403484640073362</v>
      </c>
      <c r="Y113" s="14">
        <v>248.07826689999999</v>
      </c>
      <c r="Z113" s="10">
        <v>0.116966667</v>
      </c>
      <c r="AA113" s="10">
        <v>1.6166666670000001</v>
      </c>
    </row>
    <row r="114" spans="1:27">
      <c r="A114" s="5" t="s">
        <v>132</v>
      </c>
      <c r="B114" s="6" t="s">
        <v>133</v>
      </c>
      <c r="C114" s="7" t="s">
        <v>130</v>
      </c>
      <c r="D114" s="7" t="s">
        <v>131</v>
      </c>
      <c r="E114" s="7" t="s">
        <v>31</v>
      </c>
      <c r="F114" s="7" t="s">
        <v>31</v>
      </c>
      <c r="G114" s="7" t="s">
        <v>53</v>
      </c>
      <c r="H114" s="10">
        <v>0.06</v>
      </c>
      <c r="I114" s="12">
        <v>0.01</v>
      </c>
      <c r="J114" s="10">
        <v>63.672470299999993</v>
      </c>
      <c r="K114" s="12">
        <v>14.94161341</v>
      </c>
      <c r="L114" s="10">
        <v>451.14044289999998</v>
      </c>
      <c r="M114" s="10">
        <v>0.17</v>
      </c>
      <c r="N114" s="10">
        <v>0.24956441200000001</v>
      </c>
      <c r="O114" s="10">
        <v>-0.16666666699999999</v>
      </c>
      <c r="P114" s="10">
        <v>-0.93333333299999999</v>
      </c>
      <c r="Q114" s="10">
        <v>7.2836686669999997</v>
      </c>
      <c r="R114" s="13">
        <v>7.7043329999999998E-3</v>
      </c>
      <c r="S114" s="10">
        <v>0.92699366699999997</v>
      </c>
      <c r="T114" s="22">
        <v>2.58</v>
      </c>
      <c r="U114" s="22">
        <v>445</v>
      </c>
      <c r="V114" s="23">
        <v>11.49</v>
      </c>
      <c r="W114" s="10">
        <v>4.1641554999999997</v>
      </c>
      <c r="X114" s="14">
        <f t="shared" si="1"/>
        <v>38.729329852045254</v>
      </c>
      <c r="Y114" s="14">
        <v>242.4737945</v>
      </c>
      <c r="Z114" s="10">
        <v>9.5017667E-2</v>
      </c>
      <c r="AA114" s="10">
        <v>0.766666666</v>
      </c>
    </row>
    <row r="115" spans="1:27">
      <c r="A115" s="5" t="s">
        <v>132</v>
      </c>
      <c r="B115" s="6" t="s">
        <v>133</v>
      </c>
      <c r="C115" s="7" t="s">
        <v>130</v>
      </c>
      <c r="D115" s="7" t="s">
        <v>131</v>
      </c>
      <c r="E115" s="7" t="s">
        <v>31</v>
      </c>
      <c r="F115" s="7" t="s">
        <v>31</v>
      </c>
      <c r="G115" s="7" t="s">
        <v>53</v>
      </c>
      <c r="H115" s="10">
        <v>0.09</v>
      </c>
      <c r="I115" s="12">
        <v>0.01</v>
      </c>
      <c r="J115" s="10">
        <v>79.984431000000001</v>
      </c>
      <c r="K115" s="12">
        <v>14.42202427</v>
      </c>
      <c r="L115" s="10">
        <v>362.91113539999998</v>
      </c>
      <c r="M115" s="10">
        <v>0.15333333299999999</v>
      </c>
      <c r="N115" s="10">
        <v>0.246340065</v>
      </c>
      <c r="O115" s="10">
        <v>-0.16666666699999999</v>
      </c>
      <c r="P115" s="10">
        <v>-2.2833333329999999</v>
      </c>
      <c r="Q115" s="10">
        <v>3.2518989999999999</v>
      </c>
      <c r="R115" s="13">
        <v>3.7226669999999998E-3</v>
      </c>
      <c r="S115" s="10">
        <v>0.88353133299999997</v>
      </c>
      <c r="T115" s="22">
        <v>2.06</v>
      </c>
      <c r="U115" s="22">
        <v>440</v>
      </c>
      <c r="V115" s="23">
        <v>18.13</v>
      </c>
      <c r="W115" s="10">
        <v>3.2680359999999999</v>
      </c>
      <c r="X115" s="14">
        <f t="shared" si="1"/>
        <v>24.269167126309984</v>
      </c>
      <c r="Y115" s="14">
        <v>214.53249479999999</v>
      </c>
      <c r="Z115" s="10">
        <v>8.4315333000000006E-2</v>
      </c>
      <c r="AA115" s="10">
        <v>2.116666666</v>
      </c>
    </row>
    <row r="116" spans="1:27">
      <c r="A116" s="5" t="s">
        <v>134</v>
      </c>
      <c r="B116" s="6" t="s">
        <v>135</v>
      </c>
      <c r="C116" s="7" t="s">
        <v>65</v>
      </c>
      <c r="D116" s="7" t="s">
        <v>131</v>
      </c>
      <c r="E116" s="7" t="s">
        <v>31</v>
      </c>
      <c r="F116" s="7" t="s">
        <v>52</v>
      </c>
      <c r="G116" s="7" t="s">
        <v>117</v>
      </c>
      <c r="H116" s="10">
        <v>0.22</v>
      </c>
      <c r="I116" s="12">
        <v>0.01</v>
      </c>
      <c r="J116" s="10">
        <v>1041.850588</v>
      </c>
      <c r="K116" s="12">
        <v>11.490507089999999</v>
      </c>
      <c r="L116" s="10">
        <v>327.6702689</v>
      </c>
      <c r="M116" s="10">
        <v>0.178888889</v>
      </c>
      <c r="N116" s="10">
        <v>0.86154535899999996</v>
      </c>
      <c r="O116" s="10">
        <v>-0.41666666699999999</v>
      </c>
      <c r="P116" s="10">
        <v>-1.55</v>
      </c>
      <c r="Q116" s="10">
        <v>13.648764</v>
      </c>
      <c r="R116" s="13">
        <v>4.5576669999999996E-3</v>
      </c>
      <c r="S116" s="10">
        <v>0.89175866699999995</v>
      </c>
      <c r="T116" s="22">
        <v>2.1800000000000002</v>
      </c>
      <c r="U116" s="22">
        <v>412</v>
      </c>
      <c r="V116" s="23">
        <v>15.28</v>
      </c>
      <c r="W116" s="10">
        <v>14.07432</v>
      </c>
      <c r="X116" s="14">
        <f t="shared" si="1"/>
        <v>26.963350785340314</v>
      </c>
      <c r="Y116" s="14"/>
      <c r="Z116" s="10">
        <v>0.296946667</v>
      </c>
      <c r="AA116" s="10">
        <v>1.1333333329999999</v>
      </c>
    </row>
    <row r="117" spans="1:27">
      <c r="A117" s="5" t="s">
        <v>134</v>
      </c>
      <c r="B117" s="6" t="s">
        <v>135</v>
      </c>
      <c r="C117" s="7" t="s">
        <v>65</v>
      </c>
      <c r="D117" s="7" t="s">
        <v>131</v>
      </c>
      <c r="E117" s="7" t="s">
        <v>31</v>
      </c>
      <c r="F117" s="7" t="s">
        <v>52</v>
      </c>
      <c r="G117" s="7" t="s">
        <v>117</v>
      </c>
      <c r="H117" s="10">
        <v>7.0000000000000007E-2</v>
      </c>
      <c r="I117" s="12">
        <v>0.01</v>
      </c>
      <c r="J117" s="10">
        <v>519.62879070000008</v>
      </c>
      <c r="K117" s="12">
        <v>10.53067235</v>
      </c>
      <c r="L117" s="10">
        <v>312.90900799999997</v>
      </c>
      <c r="M117" s="10">
        <v>0.21333333300000001</v>
      </c>
      <c r="N117" s="10">
        <v>0.73257150400000004</v>
      </c>
      <c r="O117" s="10">
        <v>-0.233333333</v>
      </c>
      <c r="P117" s="10">
        <v>-1.766666667</v>
      </c>
      <c r="Q117" s="10">
        <v>4.3448523330000004</v>
      </c>
      <c r="R117" s="13">
        <v>3.1516669999999999E-3</v>
      </c>
      <c r="S117" s="10">
        <v>0.86136533299999996</v>
      </c>
      <c r="T117" s="22">
        <v>1.81</v>
      </c>
      <c r="U117" s="22">
        <v>427</v>
      </c>
      <c r="V117" s="23">
        <v>14.41</v>
      </c>
      <c r="W117" s="10">
        <v>11.705545000000001</v>
      </c>
      <c r="X117" s="14">
        <f t="shared" si="1"/>
        <v>29.632199861207493</v>
      </c>
      <c r="Y117" s="14"/>
      <c r="Z117" s="10">
        <v>0.14615400000000001</v>
      </c>
      <c r="AA117" s="10">
        <v>1.5333333339999999</v>
      </c>
    </row>
    <row r="118" spans="1:27">
      <c r="A118" s="5" t="s">
        <v>134</v>
      </c>
      <c r="B118" s="6" t="s">
        <v>135</v>
      </c>
      <c r="C118" s="7" t="s">
        <v>65</v>
      </c>
      <c r="D118" s="7" t="s">
        <v>131</v>
      </c>
      <c r="E118" s="7" t="s">
        <v>31</v>
      </c>
      <c r="F118" s="7" t="s">
        <v>52</v>
      </c>
      <c r="G118" s="7" t="s">
        <v>117</v>
      </c>
      <c r="H118" s="10">
        <v>0.11</v>
      </c>
      <c r="I118" s="12">
        <v>0.01</v>
      </c>
      <c r="J118" s="10">
        <v>1517.3816400000001</v>
      </c>
      <c r="K118" s="12">
        <v>13.207804169999999</v>
      </c>
      <c r="L118" s="10">
        <v>352.7755052</v>
      </c>
      <c r="M118" s="10">
        <v>0.21333333300000001</v>
      </c>
      <c r="N118" s="10">
        <v>0.20119921599999999</v>
      </c>
      <c r="O118" s="10">
        <v>-0.68333333299999999</v>
      </c>
      <c r="P118" s="10">
        <v>-1.7833333330000001</v>
      </c>
      <c r="Q118" s="10">
        <v>5.5682669999999996</v>
      </c>
      <c r="R118" s="13">
        <v>2.9116670000000002E-3</v>
      </c>
      <c r="S118" s="10">
        <v>0.81355266699999995</v>
      </c>
      <c r="T118" s="22">
        <v>1.81</v>
      </c>
      <c r="U118" s="22">
        <v>418</v>
      </c>
      <c r="V118" s="23">
        <v>18.59</v>
      </c>
      <c r="W118" s="10">
        <v>9.8583234999999991</v>
      </c>
      <c r="X118" s="14">
        <f t="shared" si="1"/>
        <v>22.485207100591715</v>
      </c>
      <c r="Y118" s="14"/>
      <c r="Z118" s="10">
        <v>0.185719</v>
      </c>
      <c r="AA118" s="10">
        <v>1.1000000000000001</v>
      </c>
    </row>
    <row r="119" spans="1:27">
      <c r="A119" s="5" t="s">
        <v>136</v>
      </c>
      <c r="B119" s="6" t="s">
        <v>137</v>
      </c>
      <c r="C119" s="7" t="s">
        <v>138</v>
      </c>
      <c r="D119" s="7" t="s">
        <v>139</v>
      </c>
      <c r="E119" s="7" t="s">
        <v>31</v>
      </c>
      <c r="F119" s="7" t="s">
        <v>31</v>
      </c>
      <c r="G119" s="7" t="s">
        <v>53</v>
      </c>
      <c r="H119" s="10">
        <v>0.6100000000000001</v>
      </c>
      <c r="I119" s="11">
        <v>0.84</v>
      </c>
      <c r="J119" s="10">
        <v>3598.4083030000002</v>
      </c>
      <c r="K119" s="12">
        <v>6.7617280810000002</v>
      </c>
      <c r="L119" s="10">
        <v>361.3238556</v>
      </c>
      <c r="M119" s="10">
        <v>0.27222222200000001</v>
      </c>
      <c r="N119" s="10">
        <v>4.0562277780000002</v>
      </c>
      <c r="O119" s="10">
        <v>-0.16666666699999999</v>
      </c>
      <c r="P119" s="10">
        <v>-2.016666667</v>
      </c>
      <c r="Q119" s="10">
        <v>5.5611733330000002</v>
      </c>
      <c r="R119" s="13">
        <v>2.691667E-3</v>
      </c>
      <c r="S119" s="10">
        <v>0.76494266700000002</v>
      </c>
      <c r="T119" s="22">
        <v>1.43</v>
      </c>
      <c r="U119" s="22">
        <v>436</v>
      </c>
      <c r="V119" s="23">
        <v>13.53</v>
      </c>
      <c r="W119" s="10">
        <v>6.3691224999999996</v>
      </c>
      <c r="X119" s="14">
        <f t="shared" si="1"/>
        <v>32.22468588322247</v>
      </c>
      <c r="Y119" s="14">
        <v>282.31865829999998</v>
      </c>
      <c r="Z119" s="10">
        <v>0.20812</v>
      </c>
      <c r="AA119" s="10">
        <v>1.85</v>
      </c>
    </row>
    <row r="120" spans="1:27">
      <c r="A120" s="5" t="s">
        <v>136</v>
      </c>
      <c r="B120" s="6" t="s">
        <v>137</v>
      </c>
      <c r="C120" s="7" t="s">
        <v>138</v>
      </c>
      <c r="D120" s="7" t="s">
        <v>139</v>
      </c>
      <c r="E120" s="7" t="s">
        <v>31</v>
      </c>
      <c r="F120" s="7" t="s">
        <v>31</v>
      </c>
      <c r="G120" s="7" t="s">
        <v>53</v>
      </c>
      <c r="H120" s="10">
        <v>0.56000000000000005</v>
      </c>
      <c r="I120" s="11">
        <v>0.81333332999999997</v>
      </c>
      <c r="J120" s="10">
        <v>4712.6125899999997</v>
      </c>
      <c r="K120" s="12">
        <v>8.5573880370000008</v>
      </c>
      <c r="L120" s="10">
        <v>344.13153929999999</v>
      </c>
      <c r="M120" s="10">
        <v>0.4</v>
      </c>
      <c r="N120" s="10">
        <v>6.7066405290000004</v>
      </c>
      <c r="O120" s="10">
        <v>-8.3333332999999996E-2</v>
      </c>
      <c r="P120" s="10">
        <v>-2.1666666669999999</v>
      </c>
      <c r="Q120" s="10">
        <v>2.5207839999999999</v>
      </c>
      <c r="R120" s="13">
        <v>1.292E-3</v>
      </c>
      <c r="S120" s="10">
        <v>0.83644333299999996</v>
      </c>
      <c r="T120" s="22">
        <v>1.19</v>
      </c>
      <c r="U120" s="22">
        <v>423</v>
      </c>
      <c r="V120" s="23">
        <v>10.86</v>
      </c>
      <c r="W120" s="10">
        <v>4.9673654999999997</v>
      </c>
      <c r="X120" s="14">
        <f t="shared" si="1"/>
        <v>38.950276243093924</v>
      </c>
      <c r="Y120" s="14">
        <v>0</v>
      </c>
      <c r="Z120" s="10">
        <v>0.194526</v>
      </c>
      <c r="AA120" s="10">
        <v>2.0833333339999998</v>
      </c>
    </row>
    <row r="121" spans="1:27">
      <c r="A121" s="5" t="s">
        <v>136</v>
      </c>
      <c r="B121" s="6" t="s">
        <v>137</v>
      </c>
      <c r="C121" s="7" t="s">
        <v>138</v>
      </c>
      <c r="D121" s="7" t="s">
        <v>139</v>
      </c>
      <c r="E121" s="7" t="s">
        <v>31</v>
      </c>
      <c r="F121" s="7" t="s">
        <v>31</v>
      </c>
      <c r="G121" s="7" t="s">
        <v>53</v>
      </c>
      <c r="H121" s="10">
        <v>0.66</v>
      </c>
      <c r="I121" s="11">
        <v>0.86</v>
      </c>
      <c r="J121" s="10">
        <v>3698.6172070000002</v>
      </c>
      <c r="K121" s="12">
        <v>9.4467802110000001</v>
      </c>
      <c r="L121" s="10">
        <v>366.98376359999997</v>
      </c>
      <c r="M121" s="10">
        <v>0.34</v>
      </c>
      <c r="N121" s="10">
        <v>4.1400607840000001</v>
      </c>
      <c r="O121" s="10">
        <v>-0.1</v>
      </c>
      <c r="P121" s="10">
        <v>-1.266666667</v>
      </c>
      <c r="Q121" s="10">
        <v>5.2342399999999998</v>
      </c>
      <c r="R121" s="13">
        <v>2.4426669999999999E-3</v>
      </c>
      <c r="S121" s="10">
        <v>0.75219866700000004</v>
      </c>
      <c r="T121" s="22">
        <v>2.19</v>
      </c>
      <c r="U121" s="22">
        <v>436</v>
      </c>
      <c r="V121" s="23">
        <v>20.85</v>
      </c>
      <c r="W121" s="10">
        <v>3.886161</v>
      </c>
      <c r="X121" s="14">
        <f t="shared" si="1"/>
        <v>20.911270983213427</v>
      </c>
      <c r="Y121" s="14">
        <v>168.41090149999999</v>
      </c>
      <c r="Z121" s="10">
        <v>0.21589666699999999</v>
      </c>
      <c r="AA121" s="10">
        <v>1.1666666669999999</v>
      </c>
    </row>
    <row r="122" spans="1:27">
      <c r="A122" s="5" t="s">
        <v>140</v>
      </c>
      <c r="B122" s="6" t="s">
        <v>141</v>
      </c>
      <c r="C122" s="7" t="s">
        <v>29</v>
      </c>
      <c r="D122" s="7" t="s">
        <v>139</v>
      </c>
      <c r="E122" s="7" t="s">
        <v>31</v>
      </c>
      <c r="F122" s="7" t="s">
        <v>36</v>
      </c>
      <c r="G122" s="7" t="s">
        <v>32</v>
      </c>
      <c r="H122" s="10">
        <v>0.6</v>
      </c>
      <c r="I122" s="11">
        <v>0.52</v>
      </c>
      <c r="J122" s="10">
        <v>621.99627399999997</v>
      </c>
      <c r="K122" s="12">
        <v>16.559454179999999</v>
      </c>
      <c r="L122" s="10">
        <v>176.6192843</v>
      </c>
      <c r="M122" s="10">
        <v>0.33888888900000003</v>
      </c>
      <c r="N122" s="10">
        <v>0.37144470600000001</v>
      </c>
      <c r="O122" s="10">
        <v>-0.96666666700000003</v>
      </c>
      <c r="P122" s="10">
        <v>-1.483333333</v>
      </c>
      <c r="Q122" s="10">
        <v>7.7687336670000002</v>
      </c>
      <c r="R122" s="13">
        <v>3.9300000000000003E-3</v>
      </c>
      <c r="S122" s="10">
        <v>0.80655533300000004</v>
      </c>
      <c r="T122" s="22">
        <v>0.47</v>
      </c>
      <c r="U122" s="22">
        <v>402</v>
      </c>
      <c r="V122" s="23">
        <v>23.33</v>
      </c>
      <c r="W122" s="10">
        <v>7.5269159999999999</v>
      </c>
      <c r="X122" s="14">
        <f t="shared" si="1"/>
        <v>17.231033004714959</v>
      </c>
      <c r="Y122" s="14">
        <v>51.013277420000001</v>
      </c>
      <c r="Z122" s="10">
        <v>0.19818366700000001</v>
      </c>
      <c r="AA122" s="10">
        <v>0.516666666</v>
      </c>
    </row>
    <row r="123" spans="1:27">
      <c r="A123" s="5" t="s">
        <v>140</v>
      </c>
      <c r="B123" s="6" t="s">
        <v>141</v>
      </c>
      <c r="C123" s="7" t="s">
        <v>29</v>
      </c>
      <c r="D123" s="7" t="s">
        <v>139</v>
      </c>
      <c r="E123" s="7" t="s">
        <v>31</v>
      </c>
      <c r="F123" s="7" t="s">
        <v>36</v>
      </c>
      <c r="G123" s="7" t="s">
        <v>32</v>
      </c>
      <c r="H123" s="10">
        <v>0.62</v>
      </c>
      <c r="I123" s="11">
        <v>0.52333333333333321</v>
      </c>
      <c r="J123" s="10">
        <v>2830.9428800000001</v>
      </c>
      <c r="K123" s="12">
        <v>17.536405540000001</v>
      </c>
      <c r="L123" s="10">
        <v>136.1011614</v>
      </c>
      <c r="M123" s="10">
        <v>0.40333333300000002</v>
      </c>
      <c r="N123" s="10">
        <v>0.46043666700000002</v>
      </c>
      <c r="O123" s="10">
        <v>-0.21666666700000001</v>
      </c>
      <c r="P123" s="10">
        <v>-2.2166666670000001</v>
      </c>
      <c r="Q123" s="10">
        <v>7.7654436670000004</v>
      </c>
      <c r="R123" s="13">
        <v>4.738E-3</v>
      </c>
      <c r="S123" s="10">
        <v>0.85450300000000001</v>
      </c>
      <c r="T123" s="22">
        <v>1.02</v>
      </c>
      <c r="U123" s="22">
        <v>408</v>
      </c>
      <c r="V123" s="23">
        <v>21.65</v>
      </c>
      <c r="W123" s="10">
        <v>7.4236785000000003</v>
      </c>
      <c r="X123" s="14">
        <f t="shared" si="1"/>
        <v>18.84526558891455</v>
      </c>
      <c r="Y123" s="14">
        <v>78.964360589999998</v>
      </c>
      <c r="Z123" s="10">
        <v>0.164376667</v>
      </c>
      <c r="AA123" s="10">
        <v>2</v>
      </c>
    </row>
    <row r="124" spans="1:27">
      <c r="A124" s="5" t="s">
        <v>140</v>
      </c>
      <c r="B124" s="6" t="s">
        <v>141</v>
      </c>
      <c r="C124" s="7" t="s">
        <v>29</v>
      </c>
      <c r="D124" s="7" t="s">
        <v>139</v>
      </c>
      <c r="E124" s="7" t="s">
        <v>31</v>
      </c>
      <c r="F124" s="7" t="s">
        <v>36</v>
      </c>
      <c r="G124" s="7" t="s">
        <v>32</v>
      </c>
      <c r="H124" s="10">
        <v>0.57999999999999996</v>
      </c>
      <c r="I124" s="11">
        <v>0.54333333333333322</v>
      </c>
      <c r="J124" s="10">
        <v>3986.7533129999997</v>
      </c>
      <c r="K124" s="12">
        <v>15.31077674</v>
      </c>
      <c r="L124" s="10">
        <v>147.7575362</v>
      </c>
      <c r="M124" s="10">
        <v>0.35666666699999999</v>
      </c>
      <c r="N124" s="10">
        <v>0.48171735300000001</v>
      </c>
      <c r="O124" s="10">
        <v>-0.18333333299999999</v>
      </c>
      <c r="P124" s="10">
        <v>-1.3133333330000001</v>
      </c>
      <c r="Q124" s="10">
        <v>6.7302586670000002</v>
      </c>
      <c r="R124" s="13">
        <v>4.954333E-3</v>
      </c>
      <c r="S124" s="10">
        <v>0.87281133300000002</v>
      </c>
      <c r="T124" s="22">
        <v>1.3</v>
      </c>
      <c r="U124" s="22">
        <v>403</v>
      </c>
      <c r="V124" s="23">
        <v>24.11</v>
      </c>
      <c r="W124" s="10">
        <v>6.2162398540000003</v>
      </c>
      <c r="X124" s="14">
        <f t="shared" si="1"/>
        <v>16.715055993363748</v>
      </c>
      <c r="Y124" s="14">
        <v>90.842767300000006</v>
      </c>
      <c r="Z124" s="10">
        <v>0.13643133299999999</v>
      </c>
      <c r="AA124" s="10">
        <v>1.1300000000000001</v>
      </c>
    </row>
    <row r="125" spans="1:27">
      <c r="A125" s="5" t="s">
        <v>142</v>
      </c>
      <c r="B125" s="6" t="s">
        <v>143</v>
      </c>
      <c r="C125" s="7" t="s">
        <v>144</v>
      </c>
      <c r="D125" s="7" t="s">
        <v>139</v>
      </c>
      <c r="E125" s="7" t="s">
        <v>31</v>
      </c>
      <c r="F125" s="7" t="s">
        <v>36</v>
      </c>
      <c r="G125" s="7" t="s">
        <v>32</v>
      </c>
      <c r="H125" s="10">
        <v>0.15</v>
      </c>
      <c r="I125" s="11">
        <v>0.18666666666666668</v>
      </c>
      <c r="J125" s="10">
        <v>1832.6534663292143</v>
      </c>
      <c r="K125" s="12">
        <v>6.6374264414789685</v>
      </c>
      <c r="L125" s="10">
        <v>235.51724675076841</v>
      </c>
      <c r="M125" s="10">
        <v>3.7999999999999999E-2</v>
      </c>
      <c r="N125" s="10">
        <v>1.0383511764705884</v>
      </c>
      <c r="O125" s="10">
        <v>-0.23333333333333336</v>
      </c>
      <c r="P125" s="10">
        <v>-1.7666666666666668</v>
      </c>
      <c r="Q125" s="10">
        <v>18.280614264676107</v>
      </c>
      <c r="R125" s="13">
        <v>1.0443984401037373E-2</v>
      </c>
      <c r="S125" s="10">
        <v>0.17503378832987293</v>
      </c>
      <c r="T125" s="22">
        <v>1</v>
      </c>
      <c r="U125" s="22">
        <v>411.70000000000005</v>
      </c>
      <c r="V125" s="22">
        <v>12.8</v>
      </c>
      <c r="W125" s="10">
        <v>6.7672999999999996</v>
      </c>
      <c r="X125" s="14">
        <f t="shared" si="1"/>
        <v>32.1640625</v>
      </c>
      <c r="Y125" s="14">
        <v>226.4151</v>
      </c>
      <c r="Z125" s="10">
        <v>0.87554872005150652</v>
      </c>
      <c r="AA125" s="10">
        <v>1.5333333333333334</v>
      </c>
    </row>
    <row r="126" spans="1:27">
      <c r="A126" s="5" t="s">
        <v>142</v>
      </c>
      <c r="B126" s="6" t="s">
        <v>143</v>
      </c>
      <c r="C126" s="7" t="s">
        <v>144</v>
      </c>
      <c r="D126" s="7" t="s">
        <v>139</v>
      </c>
      <c r="E126" s="7" t="s">
        <v>31</v>
      </c>
      <c r="F126" s="7" t="s">
        <v>36</v>
      </c>
      <c r="G126" s="7" t="s">
        <v>32</v>
      </c>
      <c r="H126" s="10">
        <v>0.36</v>
      </c>
      <c r="I126" s="11">
        <v>0.20666666666666667</v>
      </c>
      <c r="J126" s="10">
        <v>2152.9866880055579</v>
      </c>
      <c r="K126" s="12">
        <v>6.9651416563658293</v>
      </c>
      <c r="L126" s="10">
        <v>214.18649115282474</v>
      </c>
      <c r="M126" s="10">
        <v>3.4000000000000002E-2</v>
      </c>
      <c r="N126" s="10">
        <v>0.92297882352941185</v>
      </c>
      <c r="O126" s="10">
        <v>-0.20000000000000004</v>
      </c>
      <c r="P126" s="10">
        <v>-1.0333333333333334</v>
      </c>
      <c r="Q126" s="10">
        <v>11.546934400056614</v>
      </c>
      <c r="R126" s="13">
        <v>9.6115049836471983E-3</v>
      </c>
      <c r="S126" s="10">
        <v>0.12013508156916114</v>
      </c>
      <c r="T126" s="22">
        <v>1.1000000000000001</v>
      </c>
      <c r="U126" s="22">
        <v>469.6</v>
      </c>
      <c r="V126" s="22">
        <v>14.399999999999999</v>
      </c>
      <c r="W126" s="10">
        <v>8.3447999999999993</v>
      </c>
      <c r="X126" s="14">
        <f t="shared" si="1"/>
        <v>32.611111111111114</v>
      </c>
      <c r="Y126" s="14">
        <v>215.93289999999999</v>
      </c>
      <c r="Z126" s="10">
        <v>0.90704504389976337</v>
      </c>
      <c r="AA126" s="10">
        <v>0.83333333333333337</v>
      </c>
    </row>
    <row r="127" spans="1:27">
      <c r="A127" s="5" t="s">
        <v>142</v>
      </c>
      <c r="B127" s="6" t="s">
        <v>143</v>
      </c>
      <c r="C127" s="7" t="s">
        <v>144</v>
      </c>
      <c r="D127" s="7" t="s">
        <v>139</v>
      </c>
      <c r="E127" s="7" t="s">
        <v>31</v>
      </c>
      <c r="F127" s="7" t="s">
        <v>36</v>
      </c>
      <c r="G127" s="7" t="s">
        <v>32</v>
      </c>
      <c r="H127" s="10">
        <v>0.35</v>
      </c>
      <c r="I127" s="11">
        <v>0.17666666666666667</v>
      </c>
      <c r="J127" s="10">
        <v>1726.6780824444147</v>
      </c>
      <c r="K127" s="12">
        <v>6.3582009090166069</v>
      </c>
      <c r="L127" s="10">
        <v>264.99797866087891</v>
      </c>
      <c r="M127" s="10">
        <v>3.4000000000000002E-2</v>
      </c>
      <c r="N127" s="10">
        <v>1.3267820588235295</v>
      </c>
      <c r="O127" s="10">
        <v>-0.38333333333333336</v>
      </c>
      <c r="P127" s="10">
        <v>-1.3</v>
      </c>
      <c r="Q127" s="10">
        <v>14.193507997145078</v>
      </c>
      <c r="R127" s="13">
        <v>1.0462996434697745E-2</v>
      </c>
      <c r="S127" s="10">
        <v>0.13565450420427852</v>
      </c>
      <c r="T127" s="22">
        <v>1.2</v>
      </c>
      <c r="U127" s="22">
        <v>477.29999999999995</v>
      </c>
      <c r="V127" s="22">
        <v>15.1</v>
      </c>
      <c r="W127" s="10">
        <v>4.4786999999999999</v>
      </c>
      <c r="X127" s="14">
        <f t="shared" si="1"/>
        <v>31.609271523178805</v>
      </c>
      <c r="Y127" s="14">
        <v>287.21170000000001</v>
      </c>
      <c r="Z127" s="10">
        <v>0.86137669902860914</v>
      </c>
      <c r="AA127" s="10">
        <v>0.91666666666666674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RawData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2020-07-13T13:46:39Z</dcterms:created>
  <dcterms:modified xsi:type="dcterms:W3CDTF">2020-07-13T18:30:24Z</dcterms:modified>
</cp:coreProperties>
</file>