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28740" yWindow="-5000" windowWidth="37980" windowHeight="23520" tabRatio="500"/>
  </bookViews>
  <sheets>
    <sheet name="Raw data, calculations, graph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63" i="1" l="1"/>
  <c r="P93" i="1"/>
  <c r="X63" i="1"/>
  <c r="P64" i="1"/>
  <c r="P63" i="1"/>
  <c r="Q63" i="1"/>
  <c r="V64" i="1"/>
  <c r="W64" i="1"/>
  <c r="V65" i="1"/>
  <c r="W65" i="1"/>
  <c r="V66" i="1"/>
  <c r="W66" i="1"/>
  <c r="V67" i="1"/>
  <c r="W67" i="1"/>
  <c r="V68" i="1"/>
  <c r="W68" i="1"/>
  <c r="V69" i="1"/>
  <c r="W69" i="1"/>
  <c r="V70" i="1"/>
  <c r="W70" i="1"/>
  <c r="V71" i="1"/>
  <c r="W71" i="1"/>
  <c r="V72" i="1"/>
  <c r="W72" i="1"/>
  <c r="V73" i="1"/>
  <c r="W73" i="1"/>
  <c r="V74" i="1"/>
  <c r="W74" i="1"/>
  <c r="V75" i="1"/>
  <c r="W75" i="1"/>
  <c r="V76" i="1"/>
  <c r="W76" i="1"/>
  <c r="V77" i="1"/>
  <c r="W77" i="1"/>
  <c r="V78" i="1"/>
  <c r="W78" i="1"/>
  <c r="V79" i="1"/>
  <c r="W79" i="1"/>
  <c r="V80" i="1"/>
  <c r="W80" i="1"/>
  <c r="V81" i="1"/>
  <c r="W81" i="1"/>
  <c r="V82" i="1"/>
  <c r="W82" i="1"/>
  <c r="V83" i="1"/>
  <c r="W83" i="1"/>
  <c r="V84" i="1"/>
  <c r="W84" i="1"/>
  <c r="V85" i="1"/>
  <c r="W85" i="1"/>
  <c r="V86" i="1"/>
  <c r="W86" i="1"/>
  <c r="V87" i="1"/>
  <c r="W87" i="1"/>
  <c r="V88" i="1"/>
  <c r="W88" i="1"/>
  <c r="V89" i="1"/>
  <c r="W89" i="1"/>
  <c r="V90" i="1"/>
  <c r="W90" i="1"/>
  <c r="V91" i="1"/>
  <c r="W91" i="1"/>
  <c r="V92" i="1"/>
  <c r="W92" i="1"/>
  <c r="V93" i="1"/>
  <c r="W93" i="1"/>
  <c r="W63" i="1"/>
  <c r="V63" i="1"/>
  <c r="N63" i="1"/>
  <c r="O63" i="1"/>
  <c r="N64" i="1"/>
  <c r="O64" i="1"/>
  <c r="N65" i="1"/>
  <c r="O65" i="1"/>
  <c r="N66" i="1"/>
  <c r="O66" i="1"/>
  <c r="N67" i="1"/>
  <c r="O67" i="1"/>
  <c r="N68" i="1"/>
  <c r="O68" i="1"/>
  <c r="N69" i="1"/>
  <c r="O69" i="1"/>
  <c r="N70" i="1"/>
  <c r="O70" i="1"/>
  <c r="N71" i="1"/>
  <c r="O71" i="1"/>
  <c r="N72" i="1"/>
  <c r="O72" i="1"/>
  <c r="N73" i="1"/>
  <c r="O73" i="1"/>
  <c r="N74" i="1"/>
  <c r="O74" i="1"/>
  <c r="N75" i="1"/>
  <c r="O75" i="1"/>
  <c r="N76" i="1"/>
  <c r="O76" i="1"/>
  <c r="N77" i="1"/>
  <c r="O77" i="1"/>
  <c r="N78" i="1"/>
  <c r="O78" i="1"/>
  <c r="N79" i="1"/>
  <c r="O79" i="1"/>
  <c r="N80" i="1"/>
  <c r="O80" i="1"/>
  <c r="N81" i="1"/>
  <c r="O81" i="1"/>
  <c r="N82" i="1"/>
  <c r="O82" i="1"/>
  <c r="N83" i="1"/>
  <c r="O83" i="1"/>
  <c r="N84" i="1"/>
  <c r="O84" i="1"/>
  <c r="N85" i="1"/>
  <c r="O85" i="1"/>
  <c r="N86" i="1"/>
  <c r="O86" i="1"/>
  <c r="N87" i="1"/>
  <c r="O87" i="1"/>
  <c r="N88" i="1"/>
  <c r="O88" i="1"/>
  <c r="N89" i="1"/>
  <c r="O89" i="1"/>
  <c r="N90" i="1"/>
  <c r="O90" i="1"/>
  <c r="N91" i="1"/>
  <c r="O91" i="1"/>
  <c r="N92" i="1"/>
  <c r="O92" i="1"/>
  <c r="N93" i="1"/>
  <c r="O9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63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63" i="1"/>
  <c r="P86" i="1"/>
  <c r="Q86" i="1"/>
  <c r="P79" i="1"/>
  <c r="Q79" i="1"/>
  <c r="P80" i="1"/>
  <c r="Q80" i="1"/>
  <c r="P81" i="1"/>
  <c r="Q81" i="1"/>
  <c r="P82" i="1"/>
  <c r="Q82" i="1"/>
  <c r="P83" i="1"/>
  <c r="Q83" i="1"/>
  <c r="P84" i="1"/>
  <c r="Q84" i="1"/>
  <c r="P85" i="1"/>
  <c r="Q85" i="1"/>
  <c r="P87" i="1"/>
  <c r="Q87" i="1"/>
  <c r="P88" i="1"/>
  <c r="Q88" i="1"/>
  <c r="P89" i="1"/>
  <c r="Q89" i="1"/>
  <c r="P90" i="1"/>
  <c r="Q90" i="1"/>
  <c r="P91" i="1"/>
  <c r="Q91" i="1"/>
  <c r="P92" i="1"/>
  <c r="Q92" i="1"/>
  <c r="Q93" i="1"/>
  <c r="Q64" i="1"/>
  <c r="P65" i="1"/>
  <c r="Q65" i="1"/>
  <c r="P66" i="1"/>
  <c r="Q66" i="1"/>
  <c r="P67" i="1"/>
  <c r="Q67" i="1"/>
  <c r="P68" i="1"/>
  <c r="Q68" i="1"/>
  <c r="P69" i="1"/>
  <c r="Q69" i="1"/>
  <c r="P70" i="1"/>
  <c r="Q70" i="1"/>
  <c r="P71" i="1"/>
  <c r="Q71" i="1"/>
  <c r="P72" i="1"/>
  <c r="Q72" i="1"/>
  <c r="P73" i="1"/>
  <c r="Q73" i="1"/>
  <c r="P74" i="1"/>
  <c r="Q74" i="1"/>
  <c r="P75" i="1"/>
  <c r="Q75" i="1"/>
  <c r="P76" i="1"/>
  <c r="Q76" i="1"/>
  <c r="P77" i="1"/>
  <c r="Q77" i="1"/>
  <c r="P78" i="1"/>
  <c r="Q78" i="1"/>
  <c r="A62" i="1"/>
  <c r="B62" i="1"/>
  <c r="A63" i="1"/>
  <c r="A64" i="1"/>
  <c r="B64" i="1"/>
  <c r="B63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B61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</calcChain>
</file>

<file path=xl/sharedStrings.xml><?xml version="1.0" encoding="utf-8"?>
<sst xmlns="http://schemas.openxmlformats.org/spreadsheetml/2006/main" count="106" uniqueCount="59">
  <si>
    <t>A1</t>
  </si>
  <si>
    <t>A2</t>
  </si>
  <si>
    <t>B1</t>
  </si>
  <si>
    <t>B2</t>
  </si>
  <si>
    <t>C1</t>
  </si>
  <si>
    <t>C2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</si>
  <si>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</si>
  <si>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</si>
  <si>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</si>
  <si>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</si>
  <si>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</si>
  <si>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</si>
  <si>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</si>
  <si>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</si>
  <si>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</si>
  <si>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</si>
  <si>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</si>
  <si>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</si>
  <si>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</si>
  <si>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</si>
  <si>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</si>
  <si>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</si>
  <si>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</si>
  <si>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</si>
  <si>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</si>
  <si>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</si>
  <si>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</si>
  <si>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</si>
  <si>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</si>
  <si>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</si>
  <si>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</si>
  <si>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</si>
  <si>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</si>
  <si>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</si>
  <si>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</si>
  <si>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</si>
  <si>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</si>
  <si>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</si>
  <si>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Pos cont (RLM + IM)</t>
  </si>
  <si>
    <t>Temperature(¡C)</t>
  </si>
  <si>
    <t>25.5</t>
  </si>
  <si>
    <t>Time (min)</t>
  </si>
  <si>
    <t>35.5</t>
  </si>
  <si>
    <t>34.5</t>
  </si>
  <si>
    <t>33.5</t>
  </si>
  <si>
    <t>Sample ID</t>
  </si>
  <si>
    <t>ID</t>
  </si>
  <si>
    <t>1+2</t>
  </si>
  <si>
    <t>3+4</t>
  </si>
  <si>
    <t>5+6</t>
  </si>
  <si>
    <t>Average</t>
  </si>
  <si>
    <t>Microsomes</t>
  </si>
  <si>
    <t>RLM</t>
  </si>
  <si>
    <t>SD</t>
  </si>
  <si>
    <t>0.66 mg protein/ml</t>
  </si>
  <si>
    <t>0.33 mg protein/ml</t>
  </si>
  <si>
    <t>0.132 mg protein/ml</t>
  </si>
  <si>
    <t>Time (sec.)</t>
  </si>
  <si>
    <t>Homogenate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</si>
</sst>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charset val="129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2" fontId="0" fillId="0" borderId="0" xfId="0" applyNumberFormat="1"/>
    <xf numFmtId="21" fontId="1" fillId="0" borderId="0" xfId="0" applyNumberFormat="1" applyFont="1"/>
    <xf numFmtId="0" fontId="1" fillId="0" borderId="0" xfId="0" applyFont="1"/>
    <xf numFmtId="0" fontId="4" fillId="0" borderId="0" xfId="35"/>
  </cellXfs>
  <cellStyles count="4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6" builtinId="8" hidden="1"/>
    <cellStyle name="Hyperlink" xfId="38" builtinId="8" hidden="1"/>
    <cellStyle name="Hyperlink" xfId="40" builtinId="8" hidden="1"/>
    <cellStyle name="Normal" xfId="0" builtinId="0"/>
    <cellStyle name="Normal 2" xfId="3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80430733203381"/>
          <c:y val="0.0268225570068691"/>
          <c:w val="0.907487460518662"/>
          <c:h val="0.848665866159827"/>
        </c:manualLayout>
      </c:layout>
      <c:scatterChart>
        <c:scatterStyle val="lineMarker"/>
        <c:varyColors val="0"/>
        <c:ser>
          <c:idx val="8"/>
          <c:order val="0"/>
          <c:tx>
            <c:v>Rat liver microsomes</c:v>
          </c:tx>
          <c:spPr>
            <a:ln w="47625">
              <a:noFill/>
            </a:ln>
          </c:spPr>
          <c:marker>
            <c:symbol val="squar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'Raw data, calculations, graph'!$Z$63:$Z$93</c:f>
                <c:numCache>
                  <c:formatCode>General</c:formatCode>
                  <c:ptCount val="31"/>
                  <c:pt idx="0">
                    <c:v>250012.4517309088</c:v>
                  </c:pt>
                  <c:pt idx="1">
                    <c:v>698993.4379792131</c:v>
                  </c:pt>
                  <c:pt idx="2">
                    <c:v>271190.2998274459</c:v>
                  </c:pt>
                  <c:pt idx="3">
                    <c:v>3280.268357924394</c:v>
                  </c:pt>
                  <c:pt idx="4">
                    <c:v>205138.7482900293</c:v>
                  </c:pt>
                  <c:pt idx="5">
                    <c:v>594629.426823547</c:v>
                  </c:pt>
                  <c:pt idx="6">
                    <c:v>405624.7339598511</c:v>
                  </c:pt>
                  <c:pt idx="7">
                    <c:v>799532.0014486599</c:v>
                  </c:pt>
                  <c:pt idx="8">
                    <c:v>115206.7865383806</c:v>
                  </c:pt>
                  <c:pt idx="9">
                    <c:v>508164.409620056</c:v>
                  </c:pt>
                  <c:pt idx="10">
                    <c:v>677396.2755614324</c:v>
                  </c:pt>
                  <c:pt idx="11">
                    <c:v>261803.4573071945</c:v>
                  </c:pt>
                  <c:pt idx="12">
                    <c:v>1.41350928401903E6</c:v>
                  </c:pt>
                  <c:pt idx="13">
                    <c:v>846474.6993312913</c:v>
                  </c:pt>
                  <c:pt idx="14">
                    <c:v>1.3343939346992E6</c:v>
                  </c:pt>
                  <c:pt idx="15">
                    <c:v>781519.8704114951</c:v>
                  </c:pt>
                  <c:pt idx="16">
                    <c:v>996685.3928587496</c:v>
                  </c:pt>
                  <c:pt idx="17">
                    <c:v>1.350510312456E6</c:v>
                  </c:pt>
                  <c:pt idx="18">
                    <c:v>1.11971631593096E6</c:v>
                  </c:pt>
                  <c:pt idx="19">
                    <c:v>1.76290064409824E6</c:v>
                  </c:pt>
                  <c:pt idx="20">
                    <c:v>1.25290977766238E6</c:v>
                  </c:pt>
                  <c:pt idx="21">
                    <c:v>2.12273172869489E6</c:v>
                  </c:pt>
                  <c:pt idx="22">
                    <c:v>2.15888892684408E6</c:v>
                  </c:pt>
                  <c:pt idx="23">
                    <c:v>1.64701291372958E6</c:v>
                  </c:pt>
                  <c:pt idx="24">
                    <c:v>1.88564448181729E6</c:v>
                  </c:pt>
                  <c:pt idx="25">
                    <c:v>2.49501496370823E6</c:v>
                  </c:pt>
                  <c:pt idx="26">
                    <c:v>2.34889134737603E6</c:v>
                  </c:pt>
                  <c:pt idx="27">
                    <c:v>2.23188921672022E6</c:v>
                  </c:pt>
                  <c:pt idx="28">
                    <c:v>2.69604966424026E6</c:v>
                  </c:pt>
                  <c:pt idx="29">
                    <c:v>2.75401544973481E6</c:v>
                  </c:pt>
                  <c:pt idx="30">
                    <c:v>2.95458770243193E6</c:v>
                  </c:pt>
                </c:numCache>
              </c:numRef>
            </c:plus>
            <c:minus>
              <c:numRef>
                <c:f>'Raw data, calculations, graph'!$Z$63:$Z$93</c:f>
                <c:numCache>
                  <c:formatCode>General</c:formatCode>
                  <c:ptCount val="31"/>
                  <c:pt idx="0">
                    <c:v>250012.4517309088</c:v>
                  </c:pt>
                  <c:pt idx="1">
                    <c:v>698993.4379792131</c:v>
                  </c:pt>
                  <c:pt idx="2">
                    <c:v>271190.2998274459</c:v>
                  </c:pt>
                  <c:pt idx="3">
                    <c:v>3280.268357924394</c:v>
                  </c:pt>
                  <c:pt idx="4">
                    <c:v>205138.7482900293</c:v>
                  </c:pt>
                  <c:pt idx="5">
                    <c:v>594629.426823547</c:v>
                  </c:pt>
                  <c:pt idx="6">
                    <c:v>405624.7339598511</c:v>
                  </c:pt>
                  <c:pt idx="7">
                    <c:v>799532.0014486599</c:v>
                  </c:pt>
                  <c:pt idx="8">
                    <c:v>115206.7865383806</c:v>
                  </c:pt>
                  <c:pt idx="9">
                    <c:v>508164.409620056</c:v>
                  </c:pt>
                  <c:pt idx="10">
                    <c:v>677396.2755614324</c:v>
                  </c:pt>
                  <c:pt idx="11">
                    <c:v>261803.4573071945</c:v>
                  </c:pt>
                  <c:pt idx="12">
                    <c:v>1.41350928401903E6</c:v>
                  </c:pt>
                  <c:pt idx="13">
                    <c:v>846474.6993312913</c:v>
                  </c:pt>
                  <c:pt idx="14">
                    <c:v>1.3343939346992E6</c:v>
                  </c:pt>
                  <c:pt idx="15">
                    <c:v>781519.8704114951</c:v>
                  </c:pt>
                  <c:pt idx="16">
                    <c:v>996685.3928587496</c:v>
                  </c:pt>
                  <c:pt idx="17">
                    <c:v>1.350510312456E6</c:v>
                  </c:pt>
                  <c:pt idx="18">
                    <c:v>1.11971631593096E6</c:v>
                  </c:pt>
                  <c:pt idx="19">
                    <c:v>1.76290064409824E6</c:v>
                  </c:pt>
                  <c:pt idx="20">
                    <c:v>1.25290977766238E6</c:v>
                  </c:pt>
                  <c:pt idx="21">
                    <c:v>2.12273172869489E6</c:v>
                  </c:pt>
                  <c:pt idx="22">
                    <c:v>2.15888892684408E6</c:v>
                  </c:pt>
                  <c:pt idx="23">
                    <c:v>1.64701291372958E6</c:v>
                  </c:pt>
                  <c:pt idx="24">
                    <c:v>1.88564448181729E6</c:v>
                  </c:pt>
                  <c:pt idx="25">
                    <c:v>2.49501496370823E6</c:v>
                  </c:pt>
                  <c:pt idx="26">
                    <c:v>2.34889134737603E6</c:v>
                  </c:pt>
                  <c:pt idx="27">
                    <c:v>2.23188921672022E6</c:v>
                  </c:pt>
                  <c:pt idx="28">
                    <c:v>2.69604966424026E6</c:v>
                  </c:pt>
                  <c:pt idx="29">
                    <c:v>2.75401544973481E6</c:v>
                  </c:pt>
                  <c:pt idx="30">
                    <c:v>2.95458770243193E6</c:v>
                  </c:pt>
                </c:numCache>
              </c:numRef>
            </c:minus>
          </c:errBars>
          <c:xVal>
            <c:numRef>
              <c:f>'Raw data, calculations, graph'!$L$63:$L$93</c:f>
              <c:numCache>
                <c:formatCode>0.00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xVal>
          <c:yVal>
            <c:numRef>
              <c:f>'Raw data, calculations, graph'!$R$63:$R$93</c:f>
              <c:numCache>
                <c:formatCode>General</c:formatCode>
                <c:ptCount val="31"/>
                <c:pt idx="0">
                  <c:v>1.06633465E7</c:v>
                </c:pt>
                <c:pt idx="1">
                  <c:v>1.0417994E7</c:v>
                </c:pt>
                <c:pt idx="2">
                  <c:v>1.06131335E7</c:v>
                </c:pt>
                <c:pt idx="3">
                  <c:v>1.09615605E7</c:v>
                </c:pt>
                <c:pt idx="4">
                  <c:v>1.1364216E7</c:v>
                </c:pt>
                <c:pt idx="5">
                  <c:v>1.23188545E7</c:v>
                </c:pt>
                <c:pt idx="6">
                  <c:v>1.1830451E7</c:v>
                </c:pt>
                <c:pt idx="7">
                  <c:v>1.24321455E7</c:v>
                </c:pt>
                <c:pt idx="8">
                  <c:v>1.34740145E7</c:v>
                </c:pt>
                <c:pt idx="9">
                  <c:v>1.40315725E7</c:v>
                </c:pt>
                <c:pt idx="10">
                  <c:v>1.44818545E7</c:v>
                </c:pt>
                <c:pt idx="11">
                  <c:v>1.6113882E7</c:v>
                </c:pt>
                <c:pt idx="12">
                  <c:v>1.687105E7</c:v>
                </c:pt>
                <c:pt idx="13">
                  <c:v>1.742012E7</c:v>
                </c:pt>
                <c:pt idx="14">
                  <c:v>1.8127923E7</c:v>
                </c:pt>
                <c:pt idx="15">
                  <c:v>1.9544856E7</c:v>
                </c:pt>
                <c:pt idx="16">
                  <c:v>2.0777825E7</c:v>
                </c:pt>
                <c:pt idx="17">
                  <c:v>2.1487787E7</c:v>
                </c:pt>
                <c:pt idx="18">
                  <c:v>2.2533655E7</c:v>
                </c:pt>
                <c:pt idx="19">
                  <c:v>2.3343157E7</c:v>
                </c:pt>
                <c:pt idx="20">
                  <c:v>2.4863717E7</c:v>
                </c:pt>
                <c:pt idx="21">
                  <c:v>2.5625626E7</c:v>
                </c:pt>
                <c:pt idx="22">
                  <c:v>2.6543659E7</c:v>
                </c:pt>
                <c:pt idx="23">
                  <c:v>2.7670004E7</c:v>
                </c:pt>
                <c:pt idx="24">
                  <c:v>2.8693638E7</c:v>
                </c:pt>
                <c:pt idx="25">
                  <c:v>2.9920972E7</c:v>
                </c:pt>
                <c:pt idx="26">
                  <c:v>3.0441443E7</c:v>
                </c:pt>
                <c:pt idx="27">
                  <c:v>3.1858642E7</c:v>
                </c:pt>
                <c:pt idx="28">
                  <c:v>3.2922837E7</c:v>
                </c:pt>
                <c:pt idx="29">
                  <c:v>3.3916617E7</c:v>
                </c:pt>
                <c:pt idx="30">
                  <c:v>3.5379231E7</c:v>
                </c:pt>
              </c:numCache>
            </c:numRef>
          </c:yVal>
          <c:smooth val="0"/>
        </c:ser>
        <c:ser>
          <c:idx val="6"/>
          <c:order val="1"/>
          <c:tx>
            <c:v>Microsomes of T. molitor (0.0025 mg/mL)</c:v>
          </c:tx>
          <c:spPr>
            <a:ln w="47625">
              <a:noFill/>
            </a:ln>
          </c:spPr>
          <c:marker>
            <c:symbol val="triang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'Raw data, calculations, graph'!$X$63:$X$93</c:f>
                <c:numCache>
                  <c:formatCode>General</c:formatCode>
                  <c:ptCount val="31"/>
                  <c:pt idx="0">
                    <c:v>515684.178567981</c:v>
                  </c:pt>
                  <c:pt idx="1">
                    <c:v>759057.966961022</c:v>
                  </c:pt>
                  <c:pt idx="2">
                    <c:v>173566.3164096075</c:v>
                  </c:pt>
                  <c:pt idx="3">
                    <c:v>670363.536416125</c:v>
                  </c:pt>
                  <c:pt idx="4">
                    <c:v>487251.8057394281</c:v>
                  </c:pt>
                  <c:pt idx="5">
                    <c:v>385891.1744848972</c:v>
                  </c:pt>
                  <c:pt idx="6">
                    <c:v>267892.6802714101</c:v>
                  </c:pt>
                  <c:pt idx="7">
                    <c:v>226339.1938006613</c:v>
                  </c:pt>
                  <c:pt idx="8">
                    <c:v>338129.20378311</c:v>
                  </c:pt>
                  <c:pt idx="9">
                    <c:v>151505.3556490111</c:v>
                  </c:pt>
                  <c:pt idx="10">
                    <c:v>296256.9231635495</c:v>
                  </c:pt>
                  <c:pt idx="11">
                    <c:v>441785.1462807835</c:v>
                  </c:pt>
                  <c:pt idx="12">
                    <c:v>496902.8752070167</c:v>
                  </c:pt>
                  <c:pt idx="13">
                    <c:v>526192.0150347525</c:v>
                  </c:pt>
                  <c:pt idx="14">
                    <c:v>396016.9385733393</c:v>
                  </c:pt>
                  <c:pt idx="15">
                    <c:v>528950.7370562341</c:v>
                  </c:pt>
                  <c:pt idx="16">
                    <c:v>657811.8203417551</c:v>
                  </c:pt>
                  <c:pt idx="17">
                    <c:v>438072.3416290206</c:v>
                  </c:pt>
                  <c:pt idx="18">
                    <c:v>519540.8208283542</c:v>
                  </c:pt>
                  <c:pt idx="19">
                    <c:v>294043.1949102036</c:v>
                  </c:pt>
                  <c:pt idx="20">
                    <c:v>600353.2022837334</c:v>
                  </c:pt>
                  <c:pt idx="21">
                    <c:v>591731.8049001029</c:v>
                  </c:pt>
                  <c:pt idx="22">
                    <c:v>490386.8415550455</c:v>
                  </c:pt>
                  <c:pt idx="23">
                    <c:v>568677.4470878314</c:v>
                  </c:pt>
                  <c:pt idx="24">
                    <c:v>351422.8970518758</c:v>
                  </c:pt>
                  <c:pt idx="25">
                    <c:v>750997.5388688035</c:v>
                  </c:pt>
                  <c:pt idx="26">
                    <c:v>441115.5134474415</c:v>
                  </c:pt>
                  <c:pt idx="27">
                    <c:v>564400.686807697</c:v>
                  </c:pt>
                  <c:pt idx="28">
                    <c:v>543321.8216695637</c:v>
                  </c:pt>
                  <c:pt idx="29">
                    <c:v>500144.8057956148</c:v>
                  </c:pt>
                  <c:pt idx="30">
                    <c:v>334286.0108863866</c:v>
                  </c:pt>
                </c:numCache>
              </c:numRef>
            </c:plus>
            <c:minus>
              <c:numRef>
                <c:f>'Raw data, calculations, graph'!$X$63:$X$93</c:f>
                <c:numCache>
                  <c:formatCode>General</c:formatCode>
                  <c:ptCount val="31"/>
                  <c:pt idx="0">
                    <c:v>515684.178567981</c:v>
                  </c:pt>
                  <c:pt idx="1">
                    <c:v>759057.966961022</c:v>
                  </c:pt>
                  <c:pt idx="2">
                    <c:v>173566.3164096075</c:v>
                  </c:pt>
                  <c:pt idx="3">
                    <c:v>670363.536416125</c:v>
                  </c:pt>
                  <c:pt idx="4">
                    <c:v>487251.8057394281</c:v>
                  </c:pt>
                  <c:pt idx="5">
                    <c:v>385891.1744848972</c:v>
                  </c:pt>
                  <c:pt idx="6">
                    <c:v>267892.6802714101</c:v>
                  </c:pt>
                  <c:pt idx="7">
                    <c:v>226339.1938006613</c:v>
                  </c:pt>
                  <c:pt idx="8">
                    <c:v>338129.20378311</c:v>
                  </c:pt>
                  <c:pt idx="9">
                    <c:v>151505.3556490111</c:v>
                  </c:pt>
                  <c:pt idx="10">
                    <c:v>296256.9231635495</c:v>
                  </c:pt>
                  <c:pt idx="11">
                    <c:v>441785.1462807835</c:v>
                  </c:pt>
                  <c:pt idx="12">
                    <c:v>496902.8752070167</c:v>
                  </c:pt>
                  <c:pt idx="13">
                    <c:v>526192.0150347525</c:v>
                  </c:pt>
                  <c:pt idx="14">
                    <c:v>396016.9385733393</c:v>
                  </c:pt>
                  <c:pt idx="15">
                    <c:v>528950.7370562341</c:v>
                  </c:pt>
                  <c:pt idx="16">
                    <c:v>657811.8203417551</c:v>
                  </c:pt>
                  <c:pt idx="17">
                    <c:v>438072.3416290206</c:v>
                  </c:pt>
                  <c:pt idx="18">
                    <c:v>519540.8208283542</c:v>
                  </c:pt>
                  <c:pt idx="19">
                    <c:v>294043.1949102036</c:v>
                  </c:pt>
                  <c:pt idx="20">
                    <c:v>600353.2022837334</c:v>
                  </c:pt>
                  <c:pt idx="21">
                    <c:v>591731.8049001029</c:v>
                  </c:pt>
                  <c:pt idx="22">
                    <c:v>490386.8415550455</c:v>
                  </c:pt>
                  <c:pt idx="23">
                    <c:v>568677.4470878314</c:v>
                  </c:pt>
                  <c:pt idx="24">
                    <c:v>351422.8970518758</c:v>
                  </c:pt>
                  <c:pt idx="25">
                    <c:v>750997.5388688035</c:v>
                  </c:pt>
                  <c:pt idx="26">
                    <c:v>441115.5134474415</c:v>
                  </c:pt>
                  <c:pt idx="27">
                    <c:v>564400.686807697</c:v>
                  </c:pt>
                  <c:pt idx="28">
                    <c:v>543321.8216695637</c:v>
                  </c:pt>
                  <c:pt idx="29">
                    <c:v>500144.8057956148</c:v>
                  </c:pt>
                  <c:pt idx="30">
                    <c:v>334286.0108863866</c:v>
                  </c:pt>
                </c:numCache>
              </c:numRef>
            </c:minus>
          </c:errBars>
          <c:xVal>
            <c:numRef>
              <c:f>'Raw data, calculations, graph'!$L$63:$L$93</c:f>
              <c:numCache>
                <c:formatCode>0.00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xVal>
          <c:yVal>
            <c:numRef>
              <c:f>'Raw data, calculations, graph'!$P$63:$P$93</c:f>
              <c:numCache>
                <c:formatCode>General</c:formatCode>
                <c:ptCount val="31"/>
                <c:pt idx="0">
                  <c:v>9.31476033333333E6</c:v>
                </c:pt>
                <c:pt idx="1">
                  <c:v>9.303033E6</c:v>
                </c:pt>
                <c:pt idx="2">
                  <c:v>9.311289E6</c:v>
                </c:pt>
                <c:pt idx="3">
                  <c:v>9.01589966666667E6</c:v>
                </c:pt>
                <c:pt idx="4">
                  <c:v>9.11413333333333E6</c:v>
                </c:pt>
                <c:pt idx="5">
                  <c:v>9.18692833333333E6</c:v>
                </c:pt>
                <c:pt idx="6">
                  <c:v>9.077255E6</c:v>
                </c:pt>
                <c:pt idx="7">
                  <c:v>8.60852766666667E6</c:v>
                </c:pt>
                <c:pt idx="8">
                  <c:v>8.648534E6</c:v>
                </c:pt>
                <c:pt idx="9">
                  <c:v>8.74489233333333E6</c:v>
                </c:pt>
                <c:pt idx="10">
                  <c:v>8.86289866666667E6</c:v>
                </c:pt>
                <c:pt idx="11">
                  <c:v>8.66463166666667E6</c:v>
                </c:pt>
                <c:pt idx="12">
                  <c:v>8.584238E6</c:v>
                </c:pt>
                <c:pt idx="13">
                  <c:v>8.76407033333333E6</c:v>
                </c:pt>
                <c:pt idx="14">
                  <c:v>8.7198E6</c:v>
                </c:pt>
                <c:pt idx="15">
                  <c:v>8.57438466666667E6</c:v>
                </c:pt>
                <c:pt idx="16">
                  <c:v>8.81263266666667E6</c:v>
                </c:pt>
                <c:pt idx="17">
                  <c:v>8.43584933333333E6</c:v>
                </c:pt>
                <c:pt idx="18">
                  <c:v>8.31934E6</c:v>
                </c:pt>
                <c:pt idx="19">
                  <c:v>8.486663E6</c:v>
                </c:pt>
                <c:pt idx="20">
                  <c:v>8.35179033333333E6</c:v>
                </c:pt>
                <c:pt idx="21">
                  <c:v>8.52380966666667E6</c:v>
                </c:pt>
                <c:pt idx="22">
                  <c:v>8.54691533333333E6</c:v>
                </c:pt>
                <c:pt idx="23">
                  <c:v>8.26623333333333E6</c:v>
                </c:pt>
                <c:pt idx="24">
                  <c:v>8.54081633333333E6</c:v>
                </c:pt>
                <c:pt idx="25">
                  <c:v>8.514695E6</c:v>
                </c:pt>
                <c:pt idx="26">
                  <c:v>8.224416E6</c:v>
                </c:pt>
                <c:pt idx="27">
                  <c:v>8.345798E6</c:v>
                </c:pt>
                <c:pt idx="28">
                  <c:v>8.46721866666667E6</c:v>
                </c:pt>
                <c:pt idx="29">
                  <c:v>8.56174866666667E6</c:v>
                </c:pt>
                <c:pt idx="30">
                  <c:v>7.91163933333333E6</c:v>
                </c:pt>
              </c:numCache>
            </c:numRef>
          </c:yVal>
          <c:smooth val="0"/>
        </c:ser>
        <c:ser>
          <c:idx val="7"/>
          <c:order val="2"/>
          <c:tx>
            <c:v>Microsomes of T. molitor (0.25 mg/mL)</c:v>
          </c:tx>
          <c:spPr>
            <a:ln w="47625">
              <a:noFill/>
            </a:ln>
          </c:spPr>
          <c:marker>
            <c:symbol val="circ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'Raw data, calculations, graph'!$Y$63:$Y$93</c:f>
                <c:numCache>
                  <c:formatCode>General</c:formatCode>
                  <c:ptCount val="31"/>
                  <c:pt idx="0">
                    <c:v>245066.5702239563</c:v>
                  </c:pt>
                  <c:pt idx="1">
                    <c:v>151879.6869411224</c:v>
                  </c:pt>
                  <c:pt idx="2">
                    <c:v>769057.0645370428</c:v>
                  </c:pt>
                  <c:pt idx="3">
                    <c:v>456042.6876302261</c:v>
                  </c:pt>
                  <c:pt idx="4">
                    <c:v>514989.9656682642</c:v>
                  </c:pt>
                  <c:pt idx="5">
                    <c:v>446311.0092345919</c:v>
                  </c:pt>
                  <c:pt idx="6">
                    <c:v>543495.0813015698</c:v>
                  </c:pt>
                  <c:pt idx="7">
                    <c:v>272255.9946135254</c:v>
                  </c:pt>
                  <c:pt idx="8">
                    <c:v>287658.1113445844</c:v>
                  </c:pt>
                  <c:pt idx="9">
                    <c:v>535457.3492896827</c:v>
                  </c:pt>
                  <c:pt idx="10">
                    <c:v>425622.6531753215</c:v>
                  </c:pt>
                  <c:pt idx="11">
                    <c:v>270844.6916518764</c:v>
                  </c:pt>
                  <c:pt idx="12">
                    <c:v>190712.4836011878</c:v>
                  </c:pt>
                  <c:pt idx="13">
                    <c:v>544152.6632208403</c:v>
                  </c:pt>
                  <c:pt idx="14">
                    <c:v>317389.1638262613</c:v>
                  </c:pt>
                  <c:pt idx="15">
                    <c:v>317384.1503073733</c:v>
                  </c:pt>
                  <c:pt idx="16">
                    <c:v>315195.6919840964</c:v>
                  </c:pt>
                  <c:pt idx="17">
                    <c:v>533034.8631009045</c:v>
                  </c:pt>
                  <c:pt idx="18">
                    <c:v>601392.8505206337</c:v>
                  </c:pt>
                  <c:pt idx="19">
                    <c:v>491457.6561437754</c:v>
                  </c:pt>
                  <c:pt idx="20">
                    <c:v>454523.4479397075</c:v>
                  </c:pt>
                  <c:pt idx="21">
                    <c:v>585271.8234293646</c:v>
                  </c:pt>
                  <c:pt idx="22">
                    <c:v>473005.5772581687</c:v>
                  </c:pt>
                  <c:pt idx="23">
                    <c:v>349282.3503432908</c:v>
                  </c:pt>
                  <c:pt idx="24">
                    <c:v>495015.3614478376</c:v>
                  </c:pt>
                  <c:pt idx="25">
                    <c:v>639732.8315049442</c:v>
                  </c:pt>
                  <c:pt idx="26">
                    <c:v>238320.228507779</c:v>
                  </c:pt>
                  <c:pt idx="27">
                    <c:v>230626.619010758</c:v>
                  </c:pt>
                  <c:pt idx="28">
                    <c:v>521698.4873989318</c:v>
                  </c:pt>
                  <c:pt idx="29">
                    <c:v>634195.02580384</c:v>
                  </c:pt>
                  <c:pt idx="30">
                    <c:v>411007.870771757</c:v>
                  </c:pt>
                </c:numCache>
              </c:numRef>
            </c:plus>
            <c:minus>
              <c:numRef>
                <c:f>'Raw data, calculations, graph'!$Y$63:$Y$93</c:f>
                <c:numCache>
                  <c:formatCode>General</c:formatCode>
                  <c:ptCount val="31"/>
                  <c:pt idx="0">
                    <c:v>245066.5702239563</c:v>
                  </c:pt>
                  <c:pt idx="1">
                    <c:v>151879.6869411224</c:v>
                  </c:pt>
                  <c:pt idx="2">
                    <c:v>769057.0645370428</c:v>
                  </c:pt>
                  <c:pt idx="3">
                    <c:v>456042.6876302261</c:v>
                  </c:pt>
                  <c:pt idx="4">
                    <c:v>514989.9656682642</c:v>
                  </c:pt>
                  <c:pt idx="5">
                    <c:v>446311.0092345919</c:v>
                  </c:pt>
                  <c:pt idx="6">
                    <c:v>543495.0813015698</c:v>
                  </c:pt>
                  <c:pt idx="7">
                    <c:v>272255.9946135254</c:v>
                  </c:pt>
                  <c:pt idx="8">
                    <c:v>287658.1113445844</c:v>
                  </c:pt>
                  <c:pt idx="9">
                    <c:v>535457.3492896827</c:v>
                  </c:pt>
                  <c:pt idx="10">
                    <c:v>425622.6531753215</c:v>
                  </c:pt>
                  <c:pt idx="11">
                    <c:v>270844.6916518764</c:v>
                  </c:pt>
                  <c:pt idx="12">
                    <c:v>190712.4836011878</c:v>
                  </c:pt>
                  <c:pt idx="13">
                    <c:v>544152.6632208403</c:v>
                  </c:pt>
                  <c:pt idx="14">
                    <c:v>317389.1638262613</c:v>
                  </c:pt>
                  <c:pt idx="15">
                    <c:v>317384.1503073733</c:v>
                  </c:pt>
                  <c:pt idx="16">
                    <c:v>315195.6919840964</c:v>
                  </c:pt>
                  <c:pt idx="17">
                    <c:v>533034.8631009045</c:v>
                  </c:pt>
                  <c:pt idx="18">
                    <c:v>601392.8505206337</c:v>
                  </c:pt>
                  <c:pt idx="19">
                    <c:v>491457.6561437754</c:v>
                  </c:pt>
                  <c:pt idx="20">
                    <c:v>454523.4479397075</c:v>
                  </c:pt>
                  <c:pt idx="21">
                    <c:v>585271.8234293646</c:v>
                  </c:pt>
                  <c:pt idx="22">
                    <c:v>473005.5772581687</c:v>
                  </c:pt>
                  <c:pt idx="23">
                    <c:v>349282.3503432908</c:v>
                  </c:pt>
                  <c:pt idx="24">
                    <c:v>495015.3614478376</c:v>
                  </c:pt>
                  <c:pt idx="25">
                    <c:v>639732.8315049442</c:v>
                  </c:pt>
                  <c:pt idx="26">
                    <c:v>238320.228507779</c:v>
                  </c:pt>
                  <c:pt idx="27">
                    <c:v>230626.619010758</c:v>
                  </c:pt>
                  <c:pt idx="28">
                    <c:v>521698.4873989318</c:v>
                  </c:pt>
                  <c:pt idx="29">
                    <c:v>634195.02580384</c:v>
                  </c:pt>
                  <c:pt idx="30">
                    <c:v>411007.870771757</c:v>
                  </c:pt>
                </c:numCache>
              </c:numRef>
            </c:minus>
          </c:errBars>
          <c:xVal>
            <c:numRef>
              <c:f>'Raw data, calculations, graph'!$L$63:$L$93</c:f>
              <c:numCache>
                <c:formatCode>0.00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xVal>
          <c:yVal>
            <c:numRef>
              <c:f>'Raw data, calculations, graph'!$Q$63:$Q$93</c:f>
              <c:numCache>
                <c:formatCode>General</c:formatCode>
                <c:ptCount val="31"/>
                <c:pt idx="0">
                  <c:v>7.57214933333333E6</c:v>
                </c:pt>
                <c:pt idx="1">
                  <c:v>7.65880933333333E6</c:v>
                </c:pt>
                <c:pt idx="2">
                  <c:v>7.72121366666667E6</c:v>
                </c:pt>
                <c:pt idx="3">
                  <c:v>7.387931E6</c:v>
                </c:pt>
                <c:pt idx="4">
                  <c:v>7.455917E6</c:v>
                </c:pt>
                <c:pt idx="5">
                  <c:v>7.340744E6</c:v>
                </c:pt>
                <c:pt idx="6">
                  <c:v>7.572285E6</c:v>
                </c:pt>
                <c:pt idx="7">
                  <c:v>6.973145E6</c:v>
                </c:pt>
                <c:pt idx="8">
                  <c:v>7.14865166666667E6</c:v>
                </c:pt>
                <c:pt idx="9">
                  <c:v>6.77417766666667E6</c:v>
                </c:pt>
                <c:pt idx="10">
                  <c:v>6.598114E6</c:v>
                </c:pt>
                <c:pt idx="11">
                  <c:v>6.914666E6</c:v>
                </c:pt>
                <c:pt idx="12">
                  <c:v>6.67341266666667E6</c:v>
                </c:pt>
                <c:pt idx="13">
                  <c:v>6.75533966666667E6</c:v>
                </c:pt>
                <c:pt idx="14">
                  <c:v>6.68334833333333E6</c:v>
                </c:pt>
                <c:pt idx="15">
                  <c:v>6.77605966666667E6</c:v>
                </c:pt>
                <c:pt idx="16">
                  <c:v>6.70870533333333E6</c:v>
                </c:pt>
                <c:pt idx="17">
                  <c:v>6.637129E6</c:v>
                </c:pt>
                <c:pt idx="18">
                  <c:v>6.61443066666667E6</c:v>
                </c:pt>
                <c:pt idx="19">
                  <c:v>6.47883833333333E6</c:v>
                </c:pt>
                <c:pt idx="20">
                  <c:v>6.676559E6</c:v>
                </c:pt>
                <c:pt idx="21">
                  <c:v>6.48467833333333E6</c:v>
                </c:pt>
                <c:pt idx="22">
                  <c:v>6.47828766666667E6</c:v>
                </c:pt>
                <c:pt idx="23">
                  <c:v>6.43674066666667E6</c:v>
                </c:pt>
                <c:pt idx="24">
                  <c:v>6.42490833333333E6</c:v>
                </c:pt>
                <c:pt idx="25">
                  <c:v>6.39416466666667E6</c:v>
                </c:pt>
                <c:pt idx="26">
                  <c:v>6.696832E6</c:v>
                </c:pt>
                <c:pt idx="27">
                  <c:v>6.80800933333333E6</c:v>
                </c:pt>
                <c:pt idx="28">
                  <c:v>6.50471166666667E6</c:v>
                </c:pt>
                <c:pt idx="29">
                  <c:v>6.46616766666667E6</c:v>
                </c:pt>
                <c:pt idx="30">
                  <c:v>6.52483966666667E6</c:v>
                </c:pt>
              </c:numCache>
            </c:numRef>
          </c:yVal>
          <c:smooth val="0"/>
        </c:ser>
        <c:ser>
          <c:idx val="0"/>
          <c:order val="3"/>
          <c:tx>
            <c:v>Homogenate of T. molitor (0.33 mg/mL)</c:v>
          </c:tx>
          <c:spPr>
            <a:ln w="47625"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'Raw data, calculations, graph'!$U$63:$U$93</c:f>
                <c:numCache>
                  <c:formatCode>General</c:formatCode>
                  <c:ptCount val="31"/>
                  <c:pt idx="0">
                    <c:v>1.90334020315427E6</c:v>
                  </c:pt>
                  <c:pt idx="1">
                    <c:v>1.9521113139834E6</c:v>
                  </c:pt>
                  <c:pt idx="2">
                    <c:v>1.9818463183423E6</c:v>
                  </c:pt>
                  <c:pt idx="3">
                    <c:v>1.94979039130082E6</c:v>
                  </c:pt>
                  <c:pt idx="4">
                    <c:v>1.79335069984131E6</c:v>
                  </c:pt>
                  <c:pt idx="5">
                    <c:v>1.77061484457923E6</c:v>
                  </c:pt>
                  <c:pt idx="6">
                    <c:v>1.72375417337418E6</c:v>
                  </c:pt>
                  <c:pt idx="7">
                    <c:v>1.46649804932053E6</c:v>
                  </c:pt>
                  <c:pt idx="8">
                    <c:v>1.76636790941268E6</c:v>
                  </c:pt>
                  <c:pt idx="9">
                    <c:v>1.65472281082872E6</c:v>
                  </c:pt>
                  <c:pt idx="10">
                    <c:v>1.65616753427471E6</c:v>
                  </c:pt>
                  <c:pt idx="11">
                    <c:v>1.51119987653837E6</c:v>
                  </c:pt>
                  <c:pt idx="12">
                    <c:v>1.54600744571695E6</c:v>
                  </c:pt>
                  <c:pt idx="13">
                    <c:v>1.42227073493786E6</c:v>
                  </c:pt>
                  <c:pt idx="14">
                    <c:v>1.40664029611328E6</c:v>
                  </c:pt>
                  <c:pt idx="15">
                    <c:v>1.6035154013762E6</c:v>
                  </c:pt>
                  <c:pt idx="16">
                    <c:v>1.56303029027237E6</c:v>
                  </c:pt>
                  <c:pt idx="17">
                    <c:v>1.5356316584203E6</c:v>
                  </c:pt>
                  <c:pt idx="18">
                    <c:v>1.50172842801761E6</c:v>
                  </c:pt>
                  <c:pt idx="19">
                    <c:v>1.46869688691234E6</c:v>
                  </c:pt>
                  <c:pt idx="20">
                    <c:v>1.52301738713767E6</c:v>
                  </c:pt>
                  <c:pt idx="21">
                    <c:v>1.28682932870227E6</c:v>
                  </c:pt>
                  <c:pt idx="22">
                    <c:v>1.28176983468575E6</c:v>
                  </c:pt>
                  <c:pt idx="23">
                    <c:v>1.39975024951272E6</c:v>
                  </c:pt>
                  <c:pt idx="24">
                    <c:v>1.33375688235335E6</c:v>
                  </c:pt>
                  <c:pt idx="25">
                    <c:v>1.44401083204686E6</c:v>
                  </c:pt>
                  <c:pt idx="26">
                    <c:v>1.3289763500439E6</c:v>
                  </c:pt>
                  <c:pt idx="27">
                    <c:v>1.34222084516148E6</c:v>
                  </c:pt>
                  <c:pt idx="28">
                    <c:v>1.45235165407174E6</c:v>
                  </c:pt>
                  <c:pt idx="29">
                    <c:v>1.33488247723145E6</c:v>
                  </c:pt>
                  <c:pt idx="30">
                    <c:v>1.49098110268496E6</c:v>
                  </c:pt>
                </c:numCache>
              </c:numRef>
            </c:plus>
            <c:minus>
              <c:numRef>
                <c:f>'Raw data, calculations, graph'!$U$63:$U$93</c:f>
                <c:numCache>
                  <c:formatCode>General</c:formatCode>
                  <c:ptCount val="31"/>
                  <c:pt idx="0">
                    <c:v>1.90334020315427E6</c:v>
                  </c:pt>
                  <c:pt idx="1">
                    <c:v>1.9521113139834E6</c:v>
                  </c:pt>
                  <c:pt idx="2">
                    <c:v>1.9818463183423E6</c:v>
                  </c:pt>
                  <c:pt idx="3">
                    <c:v>1.94979039130082E6</c:v>
                  </c:pt>
                  <c:pt idx="4">
                    <c:v>1.79335069984131E6</c:v>
                  </c:pt>
                  <c:pt idx="5">
                    <c:v>1.77061484457923E6</c:v>
                  </c:pt>
                  <c:pt idx="6">
                    <c:v>1.72375417337418E6</c:v>
                  </c:pt>
                  <c:pt idx="7">
                    <c:v>1.46649804932053E6</c:v>
                  </c:pt>
                  <c:pt idx="8">
                    <c:v>1.76636790941268E6</c:v>
                  </c:pt>
                  <c:pt idx="9">
                    <c:v>1.65472281082872E6</c:v>
                  </c:pt>
                  <c:pt idx="10">
                    <c:v>1.65616753427471E6</c:v>
                  </c:pt>
                  <c:pt idx="11">
                    <c:v>1.51119987653837E6</c:v>
                  </c:pt>
                  <c:pt idx="12">
                    <c:v>1.54600744571695E6</c:v>
                  </c:pt>
                  <c:pt idx="13">
                    <c:v>1.42227073493786E6</c:v>
                  </c:pt>
                  <c:pt idx="14">
                    <c:v>1.40664029611328E6</c:v>
                  </c:pt>
                  <c:pt idx="15">
                    <c:v>1.6035154013762E6</c:v>
                  </c:pt>
                  <c:pt idx="16">
                    <c:v>1.56303029027237E6</c:v>
                  </c:pt>
                  <c:pt idx="17">
                    <c:v>1.5356316584203E6</c:v>
                  </c:pt>
                  <c:pt idx="18">
                    <c:v>1.50172842801761E6</c:v>
                  </c:pt>
                  <c:pt idx="19">
                    <c:v>1.46869688691234E6</c:v>
                  </c:pt>
                  <c:pt idx="20">
                    <c:v>1.52301738713767E6</c:v>
                  </c:pt>
                  <c:pt idx="21">
                    <c:v>1.28682932870227E6</c:v>
                  </c:pt>
                  <c:pt idx="22">
                    <c:v>1.28176983468575E6</c:v>
                  </c:pt>
                  <c:pt idx="23">
                    <c:v>1.39975024951272E6</c:v>
                  </c:pt>
                  <c:pt idx="24">
                    <c:v>1.33375688235335E6</c:v>
                  </c:pt>
                  <c:pt idx="25">
                    <c:v>1.44401083204686E6</c:v>
                  </c:pt>
                  <c:pt idx="26">
                    <c:v>1.3289763500439E6</c:v>
                  </c:pt>
                  <c:pt idx="27">
                    <c:v>1.34222084516148E6</c:v>
                  </c:pt>
                  <c:pt idx="28">
                    <c:v>1.45235165407174E6</c:v>
                  </c:pt>
                  <c:pt idx="29">
                    <c:v>1.33488247723145E6</c:v>
                  </c:pt>
                  <c:pt idx="30">
                    <c:v>1.49098110268496E6</c:v>
                  </c:pt>
                </c:numCache>
              </c:numRef>
            </c:minus>
          </c:errBars>
          <c:xVal>
            <c:numRef>
              <c:f>'Raw data, calculations, graph'!$L$63:$L$93</c:f>
              <c:numCache>
                <c:formatCode>0.00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xVal>
          <c:yVal>
            <c:numRef>
              <c:f>'Raw data, calculations, graph'!$M$63:$M$93</c:f>
              <c:numCache>
                <c:formatCode>General</c:formatCode>
                <c:ptCount val="31"/>
                <c:pt idx="0">
                  <c:v>4.681235E6</c:v>
                </c:pt>
                <c:pt idx="1">
                  <c:v>4.382239E6</c:v>
                </c:pt>
                <c:pt idx="2">
                  <c:v>4.55253175E6</c:v>
                </c:pt>
                <c:pt idx="3">
                  <c:v>4.3602285E6</c:v>
                </c:pt>
                <c:pt idx="4">
                  <c:v>4.151506E6</c:v>
                </c:pt>
                <c:pt idx="5">
                  <c:v>4.1038095E6</c:v>
                </c:pt>
                <c:pt idx="6">
                  <c:v>4.00327325E6</c:v>
                </c:pt>
                <c:pt idx="7">
                  <c:v>3.62717725E6</c:v>
                </c:pt>
                <c:pt idx="8">
                  <c:v>4.05179975E6</c:v>
                </c:pt>
                <c:pt idx="9">
                  <c:v>3.80442925E6</c:v>
                </c:pt>
                <c:pt idx="10">
                  <c:v>3.96725175E6</c:v>
                </c:pt>
                <c:pt idx="11">
                  <c:v>3.64495375E6</c:v>
                </c:pt>
                <c:pt idx="12">
                  <c:v>3.83658975E6</c:v>
                </c:pt>
                <c:pt idx="13">
                  <c:v>3.414246E6</c:v>
                </c:pt>
                <c:pt idx="14">
                  <c:v>3.4258865E6</c:v>
                </c:pt>
                <c:pt idx="15">
                  <c:v>3.419504E6</c:v>
                </c:pt>
                <c:pt idx="16">
                  <c:v>3.45567675E6</c:v>
                </c:pt>
                <c:pt idx="17">
                  <c:v>3.448879E6</c:v>
                </c:pt>
                <c:pt idx="18">
                  <c:v>3.44009175E6</c:v>
                </c:pt>
                <c:pt idx="19">
                  <c:v>3.31079E6</c:v>
                </c:pt>
                <c:pt idx="20">
                  <c:v>3.2407095E6</c:v>
                </c:pt>
                <c:pt idx="21">
                  <c:v>3.2163175E6</c:v>
                </c:pt>
                <c:pt idx="22">
                  <c:v>3.2041585E6</c:v>
                </c:pt>
                <c:pt idx="23">
                  <c:v>3.27738825E6</c:v>
                </c:pt>
                <c:pt idx="24">
                  <c:v>3.25600775E6</c:v>
                </c:pt>
                <c:pt idx="25">
                  <c:v>3.264729E6</c:v>
                </c:pt>
                <c:pt idx="26">
                  <c:v>3.288158E6</c:v>
                </c:pt>
                <c:pt idx="27">
                  <c:v>3.210987E6</c:v>
                </c:pt>
                <c:pt idx="28">
                  <c:v>3.29568725E6</c:v>
                </c:pt>
                <c:pt idx="29">
                  <c:v>3.17766275E6</c:v>
                </c:pt>
                <c:pt idx="30">
                  <c:v>3.3746645E6</c:v>
                </c:pt>
              </c:numCache>
            </c:numRef>
          </c:yVal>
          <c:smooth val="0"/>
        </c:ser>
        <c:ser>
          <c:idx val="1"/>
          <c:order val="4"/>
          <c:tx>
            <c:v>Homogenate of T. molitor (% head, 0.33 mg/mL)</c:v>
          </c:tx>
          <c:spPr>
            <a:ln w="47625">
              <a:noFill/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'Raw data, calculations, graph'!$V$63:$V$93</c:f>
                <c:numCache>
                  <c:formatCode>General</c:formatCode>
                  <c:ptCount val="31"/>
                  <c:pt idx="0">
                    <c:v>133658.1450966108</c:v>
                  </c:pt>
                  <c:pt idx="1">
                    <c:v>375802.4630409793</c:v>
                  </c:pt>
                  <c:pt idx="2">
                    <c:v>195528.4640369955</c:v>
                  </c:pt>
                  <c:pt idx="3">
                    <c:v>294019.8031839578</c:v>
                  </c:pt>
                  <c:pt idx="4">
                    <c:v>364787.4316868204</c:v>
                  </c:pt>
                  <c:pt idx="5">
                    <c:v>302680.6265136021</c:v>
                  </c:pt>
                  <c:pt idx="6">
                    <c:v>238961.6866450562</c:v>
                  </c:pt>
                  <c:pt idx="7">
                    <c:v>248481.4785948173</c:v>
                  </c:pt>
                  <c:pt idx="8">
                    <c:v>311140.2389818241</c:v>
                  </c:pt>
                  <c:pt idx="9">
                    <c:v>348440.0143758607</c:v>
                  </c:pt>
                  <c:pt idx="10">
                    <c:v>314579.7802999794</c:v>
                  </c:pt>
                  <c:pt idx="11">
                    <c:v>189207.968469442</c:v>
                  </c:pt>
                  <c:pt idx="12">
                    <c:v>206283.1705609226</c:v>
                  </c:pt>
                  <c:pt idx="13">
                    <c:v>197334.2997088528</c:v>
                  </c:pt>
                  <c:pt idx="14">
                    <c:v>221143.0133262184</c:v>
                  </c:pt>
                  <c:pt idx="15">
                    <c:v>174519.165041885</c:v>
                  </c:pt>
                  <c:pt idx="16">
                    <c:v>239641.2056267661</c:v>
                  </c:pt>
                  <c:pt idx="17">
                    <c:v>270048.3859181535</c:v>
                  </c:pt>
                  <c:pt idx="18">
                    <c:v>201454.1839699538</c:v>
                  </c:pt>
                  <c:pt idx="19">
                    <c:v>293712.1825421388</c:v>
                  </c:pt>
                  <c:pt idx="20">
                    <c:v>218609.3477467283</c:v>
                  </c:pt>
                  <c:pt idx="21">
                    <c:v>126002.6052147997</c:v>
                  </c:pt>
                  <c:pt idx="22">
                    <c:v>203114.7831619271</c:v>
                  </c:pt>
                  <c:pt idx="23">
                    <c:v>253410.6847977541</c:v>
                  </c:pt>
                  <c:pt idx="24">
                    <c:v>243140.7294666678</c:v>
                  </c:pt>
                  <c:pt idx="25">
                    <c:v>151357.925074694</c:v>
                  </c:pt>
                  <c:pt idx="26">
                    <c:v>266030.9380134824</c:v>
                  </c:pt>
                  <c:pt idx="27">
                    <c:v>99289.09087566804</c:v>
                  </c:pt>
                  <c:pt idx="28">
                    <c:v>182204.849008609</c:v>
                  </c:pt>
                  <c:pt idx="29">
                    <c:v>211958.9771982227</c:v>
                  </c:pt>
                  <c:pt idx="30">
                    <c:v>169142.5449719358</c:v>
                  </c:pt>
                </c:numCache>
              </c:numRef>
            </c:plus>
            <c:minus>
              <c:numRef>
                <c:f>'Raw data, calculations, graph'!$V$63:$V$93</c:f>
                <c:numCache>
                  <c:formatCode>General</c:formatCode>
                  <c:ptCount val="31"/>
                  <c:pt idx="0">
                    <c:v>133658.1450966108</c:v>
                  </c:pt>
                  <c:pt idx="1">
                    <c:v>375802.4630409793</c:v>
                  </c:pt>
                  <c:pt idx="2">
                    <c:v>195528.4640369955</c:v>
                  </c:pt>
                  <c:pt idx="3">
                    <c:v>294019.8031839578</c:v>
                  </c:pt>
                  <c:pt idx="4">
                    <c:v>364787.4316868204</c:v>
                  </c:pt>
                  <c:pt idx="5">
                    <c:v>302680.6265136021</c:v>
                  </c:pt>
                  <c:pt idx="6">
                    <c:v>238961.6866450562</c:v>
                  </c:pt>
                  <c:pt idx="7">
                    <c:v>248481.4785948173</c:v>
                  </c:pt>
                  <c:pt idx="8">
                    <c:v>311140.2389818241</c:v>
                  </c:pt>
                  <c:pt idx="9">
                    <c:v>348440.0143758607</c:v>
                  </c:pt>
                  <c:pt idx="10">
                    <c:v>314579.7802999794</c:v>
                  </c:pt>
                  <c:pt idx="11">
                    <c:v>189207.968469442</c:v>
                  </c:pt>
                  <c:pt idx="12">
                    <c:v>206283.1705609226</c:v>
                  </c:pt>
                  <c:pt idx="13">
                    <c:v>197334.2997088528</c:v>
                  </c:pt>
                  <c:pt idx="14">
                    <c:v>221143.0133262184</c:v>
                  </c:pt>
                  <c:pt idx="15">
                    <c:v>174519.165041885</c:v>
                  </c:pt>
                  <c:pt idx="16">
                    <c:v>239641.2056267661</c:v>
                  </c:pt>
                  <c:pt idx="17">
                    <c:v>270048.3859181535</c:v>
                  </c:pt>
                  <c:pt idx="18">
                    <c:v>201454.1839699538</c:v>
                  </c:pt>
                  <c:pt idx="19">
                    <c:v>293712.1825421388</c:v>
                  </c:pt>
                  <c:pt idx="20">
                    <c:v>218609.3477467283</c:v>
                  </c:pt>
                  <c:pt idx="21">
                    <c:v>126002.6052147997</c:v>
                  </c:pt>
                  <c:pt idx="22">
                    <c:v>203114.7831619271</c:v>
                  </c:pt>
                  <c:pt idx="23">
                    <c:v>253410.6847977541</c:v>
                  </c:pt>
                  <c:pt idx="24">
                    <c:v>243140.7294666678</c:v>
                  </c:pt>
                  <c:pt idx="25">
                    <c:v>151357.925074694</c:v>
                  </c:pt>
                  <c:pt idx="26">
                    <c:v>266030.9380134824</c:v>
                  </c:pt>
                  <c:pt idx="27">
                    <c:v>99289.09087566804</c:v>
                  </c:pt>
                  <c:pt idx="28">
                    <c:v>182204.849008609</c:v>
                  </c:pt>
                  <c:pt idx="29">
                    <c:v>211958.9771982227</c:v>
                  </c:pt>
                  <c:pt idx="30">
                    <c:v>169142.5449719358</c:v>
                  </c:pt>
                </c:numCache>
              </c:numRef>
            </c:minus>
          </c:errBars>
          <c:xVal>
            <c:numRef>
              <c:f>'Raw data, calculations, graph'!$L$63:$L$93</c:f>
              <c:numCache>
                <c:formatCode>0.00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xVal>
          <c:yVal>
            <c:numRef>
              <c:f>'Raw data, calculations, graph'!$N$63:$N$93</c:f>
              <c:numCache>
                <c:formatCode>General</c:formatCode>
                <c:ptCount val="31"/>
                <c:pt idx="0">
                  <c:v>3.76374525E6</c:v>
                </c:pt>
                <c:pt idx="1">
                  <c:v>3.46181025E6</c:v>
                </c:pt>
                <c:pt idx="2">
                  <c:v>3.610461E6</c:v>
                </c:pt>
                <c:pt idx="3">
                  <c:v>3.35347675E6</c:v>
                </c:pt>
                <c:pt idx="4">
                  <c:v>3.244554E6</c:v>
                </c:pt>
                <c:pt idx="5">
                  <c:v>3.27327675E6</c:v>
                </c:pt>
                <c:pt idx="6">
                  <c:v>3.16260925E6</c:v>
                </c:pt>
                <c:pt idx="7">
                  <c:v>2.89124375E6</c:v>
                </c:pt>
                <c:pt idx="8">
                  <c:v>3.134326E6</c:v>
                </c:pt>
                <c:pt idx="9">
                  <c:v>2.9574915E6</c:v>
                </c:pt>
                <c:pt idx="10">
                  <c:v>3.05941825E6</c:v>
                </c:pt>
                <c:pt idx="11">
                  <c:v>2.8600575E6</c:v>
                </c:pt>
                <c:pt idx="12">
                  <c:v>2.9537915E6</c:v>
                </c:pt>
                <c:pt idx="13">
                  <c:v>2.63803125E6</c:v>
                </c:pt>
                <c:pt idx="14">
                  <c:v>2.6303695E6</c:v>
                </c:pt>
                <c:pt idx="15">
                  <c:v>2.5578835E6</c:v>
                </c:pt>
                <c:pt idx="16">
                  <c:v>2.67266475E6</c:v>
                </c:pt>
                <c:pt idx="17">
                  <c:v>2.691672E6</c:v>
                </c:pt>
                <c:pt idx="18">
                  <c:v>2.652762E6</c:v>
                </c:pt>
                <c:pt idx="19">
                  <c:v>2.48331475E6</c:v>
                </c:pt>
                <c:pt idx="20">
                  <c:v>2.4919925E6</c:v>
                </c:pt>
                <c:pt idx="21">
                  <c:v>2.54315725E6</c:v>
                </c:pt>
                <c:pt idx="22">
                  <c:v>2.447458E6</c:v>
                </c:pt>
                <c:pt idx="23">
                  <c:v>2.49612225E6</c:v>
                </c:pt>
                <c:pt idx="24">
                  <c:v>2.488621E6</c:v>
                </c:pt>
                <c:pt idx="25">
                  <c:v>2.50191275E6</c:v>
                </c:pt>
                <c:pt idx="26">
                  <c:v>2.57969775E6</c:v>
                </c:pt>
                <c:pt idx="27">
                  <c:v>2.461491E6</c:v>
                </c:pt>
                <c:pt idx="28">
                  <c:v>2.48796025E6</c:v>
                </c:pt>
                <c:pt idx="29">
                  <c:v>2.45320925E6</c:v>
                </c:pt>
                <c:pt idx="30">
                  <c:v>2.45592475E6</c:v>
                </c:pt>
              </c:numCache>
            </c:numRef>
          </c:yVal>
          <c:smooth val="0"/>
        </c:ser>
        <c:ser>
          <c:idx val="2"/>
          <c:order val="5"/>
          <c:tx>
            <c:v>Homogenate of T. molitor (%head, wings, 0.33 mg/mL)</c:v>
          </c:tx>
          <c:spPr>
            <a:ln w="47625">
              <a:noFill/>
            </a:ln>
          </c:spPr>
          <c:marker>
            <c:symbol val="x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'Raw data, calculations, graph'!$W$63:$W$93</c:f>
                <c:numCache>
                  <c:formatCode>General</c:formatCode>
                  <c:ptCount val="31"/>
                  <c:pt idx="0">
                    <c:v>212698.397494355</c:v>
                  </c:pt>
                  <c:pt idx="1">
                    <c:v>348092.723578431</c:v>
                  </c:pt>
                  <c:pt idx="2">
                    <c:v>379159.037780872</c:v>
                  </c:pt>
                  <c:pt idx="3">
                    <c:v>191010.3970468623</c:v>
                  </c:pt>
                  <c:pt idx="4">
                    <c:v>133397.9771335883</c:v>
                  </c:pt>
                  <c:pt idx="5">
                    <c:v>173348.1726872251</c:v>
                  </c:pt>
                  <c:pt idx="6">
                    <c:v>284453.5704832454</c:v>
                  </c:pt>
                  <c:pt idx="7">
                    <c:v>343539.7539891368</c:v>
                  </c:pt>
                  <c:pt idx="8">
                    <c:v>71517.5778969758</c:v>
                  </c:pt>
                  <c:pt idx="9">
                    <c:v>183261.8305949169</c:v>
                  </c:pt>
                  <c:pt idx="10">
                    <c:v>237487.0925353979</c:v>
                  </c:pt>
                  <c:pt idx="11">
                    <c:v>145667.6754293827</c:v>
                  </c:pt>
                  <c:pt idx="12">
                    <c:v>131843.574757804</c:v>
                  </c:pt>
                  <c:pt idx="13">
                    <c:v>185720.0193416154</c:v>
                  </c:pt>
                  <c:pt idx="14">
                    <c:v>260670.5611205774</c:v>
                  </c:pt>
                  <c:pt idx="15">
                    <c:v>134934.6620207968</c:v>
                  </c:pt>
                  <c:pt idx="16">
                    <c:v>148244.8560667452</c:v>
                  </c:pt>
                  <c:pt idx="17">
                    <c:v>105264.8186159554</c:v>
                  </c:pt>
                  <c:pt idx="18">
                    <c:v>228329.6513937323</c:v>
                  </c:pt>
                  <c:pt idx="19">
                    <c:v>151915.4080138022</c:v>
                  </c:pt>
                  <c:pt idx="20">
                    <c:v>67453.31991088355</c:v>
                  </c:pt>
                  <c:pt idx="21">
                    <c:v>61315.81593955456</c:v>
                  </c:pt>
                  <c:pt idx="22">
                    <c:v>181795.439848382</c:v>
                  </c:pt>
                  <c:pt idx="23">
                    <c:v>127920.7240051431</c:v>
                  </c:pt>
                  <c:pt idx="24">
                    <c:v>184117.178563001</c:v>
                  </c:pt>
                  <c:pt idx="25">
                    <c:v>56767.42354775316</c:v>
                  </c:pt>
                  <c:pt idx="26">
                    <c:v>145889.7741595803</c:v>
                  </c:pt>
                  <c:pt idx="27">
                    <c:v>192814.3813127019</c:v>
                  </c:pt>
                  <c:pt idx="28">
                    <c:v>246941.0259007536</c:v>
                  </c:pt>
                  <c:pt idx="29">
                    <c:v>135994.6412850521</c:v>
                  </c:pt>
                  <c:pt idx="30">
                    <c:v>150984.4717586878</c:v>
                  </c:pt>
                </c:numCache>
              </c:numRef>
            </c:plus>
            <c:minus>
              <c:numRef>
                <c:f>'Raw data, calculations, graph'!$W$63:$W$93</c:f>
                <c:numCache>
                  <c:formatCode>General</c:formatCode>
                  <c:ptCount val="31"/>
                  <c:pt idx="0">
                    <c:v>212698.397494355</c:v>
                  </c:pt>
                  <c:pt idx="1">
                    <c:v>348092.723578431</c:v>
                  </c:pt>
                  <c:pt idx="2">
                    <c:v>379159.037780872</c:v>
                  </c:pt>
                  <c:pt idx="3">
                    <c:v>191010.3970468623</c:v>
                  </c:pt>
                  <c:pt idx="4">
                    <c:v>133397.9771335883</c:v>
                  </c:pt>
                  <c:pt idx="5">
                    <c:v>173348.1726872251</c:v>
                  </c:pt>
                  <c:pt idx="6">
                    <c:v>284453.5704832454</c:v>
                  </c:pt>
                  <c:pt idx="7">
                    <c:v>343539.7539891368</c:v>
                  </c:pt>
                  <c:pt idx="8">
                    <c:v>71517.5778969758</c:v>
                  </c:pt>
                  <c:pt idx="9">
                    <c:v>183261.8305949169</c:v>
                  </c:pt>
                  <c:pt idx="10">
                    <c:v>237487.0925353979</c:v>
                  </c:pt>
                  <c:pt idx="11">
                    <c:v>145667.6754293827</c:v>
                  </c:pt>
                  <c:pt idx="12">
                    <c:v>131843.574757804</c:v>
                  </c:pt>
                  <c:pt idx="13">
                    <c:v>185720.0193416154</c:v>
                  </c:pt>
                  <c:pt idx="14">
                    <c:v>260670.5611205774</c:v>
                  </c:pt>
                  <c:pt idx="15">
                    <c:v>134934.6620207968</c:v>
                  </c:pt>
                  <c:pt idx="16">
                    <c:v>148244.8560667452</c:v>
                  </c:pt>
                  <c:pt idx="17">
                    <c:v>105264.8186159554</c:v>
                  </c:pt>
                  <c:pt idx="18">
                    <c:v>228329.6513937323</c:v>
                  </c:pt>
                  <c:pt idx="19">
                    <c:v>151915.4080138022</c:v>
                  </c:pt>
                  <c:pt idx="20">
                    <c:v>67453.31991088355</c:v>
                  </c:pt>
                  <c:pt idx="21">
                    <c:v>61315.81593955456</c:v>
                  </c:pt>
                  <c:pt idx="22">
                    <c:v>181795.439848382</c:v>
                  </c:pt>
                  <c:pt idx="23">
                    <c:v>127920.7240051431</c:v>
                  </c:pt>
                  <c:pt idx="24">
                    <c:v>184117.178563001</c:v>
                  </c:pt>
                  <c:pt idx="25">
                    <c:v>56767.42354775316</c:v>
                  </c:pt>
                  <c:pt idx="26">
                    <c:v>145889.7741595803</c:v>
                  </c:pt>
                  <c:pt idx="27">
                    <c:v>192814.3813127019</c:v>
                  </c:pt>
                  <c:pt idx="28">
                    <c:v>246941.0259007536</c:v>
                  </c:pt>
                  <c:pt idx="29">
                    <c:v>135994.6412850521</c:v>
                  </c:pt>
                  <c:pt idx="30">
                    <c:v>150984.4717586878</c:v>
                  </c:pt>
                </c:numCache>
              </c:numRef>
            </c:minus>
          </c:errBars>
          <c:xVal>
            <c:numRef>
              <c:f>'Raw data, calculations, graph'!$L$63:$L$93</c:f>
              <c:numCache>
                <c:formatCode>0.00</c:formatCode>
                <c:ptCount val="3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</c:numCache>
            </c:numRef>
          </c:xVal>
          <c:yVal>
            <c:numRef>
              <c:f>'Raw data, calculations, graph'!$O$63:$O$93</c:f>
              <c:numCache>
                <c:formatCode>General</c:formatCode>
                <c:ptCount val="31"/>
                <c:pt idx="0">
                  <c:v>2.66690025E6</c:v>
                </c:pt>
                <c:pt idx="1">
                  <c:v>2.31270775E6</c:v>
                </c:pt>
                <c:pt idx="2">
                  <c:v>2.53578425E6</c:v>
                </c:pt>
                <c:pt idx="3">
                  <c:v>2.31951325E6</c:v>
                </c:pt>
                <c:pt idx="4">
                  <c:v>2.2094045E6</c:v>
                </c:pt>
                <c:pt idx="5">
                  <c:v>2.2196265E6</c:v>
                </c:pt>
                <c:pt idx="6">
                  <c:v>2.21068325E6</c:v>
                </c:pt>
                <c:pt idx="7">
                  <c:v>2.08516675E6</c:v>
                </c:pt>
                <c:pt idx="8">
                  <c:v>2.12509525E6</c:v>
                </c:pt>
                <c:pt idx="9">
                  <c:v>1.9784795E6</c:v>
                </c:pt>
                <c:pt idx="10">
                  <c:v>2.111299E6</c:v>
                </c:pt>
                <c:pt idx="11">
                  <c:v>1.987222E6</c:v>
                </c:pt>
                <c:pt idx="12">
                  <c:v>2.05451975E6</c:v>
                </c:pt>
                <c:pt idx="13">
                  <c:v>1.858789E6</c:v>
                </c:pt>
                <c:pt idx="14">
                  <c:v>1.91116075E6</c:v>
                </c:pt>
                <c:pt idx="15">
                  <c:v>1.79372775E6</c:v>
                </c:pt>
                <c:pt idx="16">
                  <c:v>1.8226915E6</c:v>
                </c:pt>
                <c:pt idx="17">
                  <c:v>1.794096E6</c:v>
                </c:pt>
                <c:pt idx="18">
                  <c:v>1.80233425E6</c:v>
                </c:pt>
                <c:pt idx="19">
                  <c:v>1.7239515E6</c:v>
                </c:pt>
                <c:pt idx="20">
                  <c:v>1.66919075E6</c:v>
                </c:pt>
                <c:pt idx="21">
                  <c:v>1.815425E6</c:v>
                </c:pt>
                <c:pt idx="22">
                  <c:v>1.787314E6</c:v>
                </c:pt>
                <c:pt idx="23">
                  <c:v>1.72250475E6</c:v>
                </c:pt>
                <c:pt idx="24">
                  <c:v>1.75225825E6</c:v>
                </c:pt>
                <c:pt idx="25">
                  <c:v>1.7505975E6</c:v>
                </c:pt>
                <c:pt idx="26">
                  <c:v>1.81817275E6</c:v>
                </c:pt>
                <c:pt idx="27">
                  <c:v>1.79656325E6</c:v>
                </c:pt>
                <c:pt idx="28">
                  <c:v>1.7419815E6</c:v>
                </c:pt>
                <c:pt idx="29">
                  <c:v>1.7707235E6</c:v>
                </c:pt>
                <c:pt idx="30">
                  <c:v>1.7559995E6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27325496"/>
        <c:axId val="-2130976376"/>
      </c:scatterChart>
      <c:valAx>
        <c:axId val="-2027325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/>
                </a:pPr>
                <a:r>
                  <a:rPr lang="en-US" sz="1400" b="1"/>
                  <a:t>Time (min)</a:t>
                </a:r>
              </a:p>
            </c:rich>
          </c:tx>
          <c:layout>
            <c:manualLayout>
              <c:xMode val="edge"/>
              <c:yMode val="edge"/>
              <c:x val="0.467452511273835"/>
              <c:y val="0.92848677400996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-2130976376"/>
        <c:crosses val="autoZero"/>
        <c:crossBetween val="midCat"/>
      </c:valAx>
      <c:valAx>
        <c:axId val="-21309763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Flu (ex.</a:t>
                </a:r>
                <a:r>
                  <a:rPr lang="en-US" sz="1400" baseline="0"/>
                  <a:t> 380 nm, em 480 nm)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0.0138199854400468"/>
              <c:y val="0.33796795492380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-2027325496"/>
        <c:crosses val="autoZero"/>
        <c:crossBetween val="midCat"/>
        <c:dispUnits>
          <c:builtInUnit val="millions"/>
          <c:dispUnitsLbl>
            <c:layout/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</c:dispUnitsLbl>
        </c:dispUnits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02672614422323"/>
          <c:y val="0.0414399570319208"/>
          <c:w val="0.387373354816951"/>
          <c:h val="0.308428537706"/>
        </c:manualLayout>
      </c:layout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685798</xdr:colOff>
      <xdr:row>94</xdr:row>
      <xdr:rowOff>127001</xdr:rowOff>
    </xdr:from>
    <xdr:to>
      <xdr:col>25</xdr:col>
      <xdr:colOff>186265</xdr:colOff>
      <xdr:row>127</xdr:row>
      <xdr:rowOff>135468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101600</xdr:colOff>
      <xdr:row>0</xdr:row>
      <xdr:rowOff>84668</xdr:rowOff>
    </xdr:from>
    <xdr:to>
      <xdr:col>8</xdr:col>
      <xdr:colOff>50800</xdr:colOff>
      <xdr:row>10</xdr:row>
      <xdr:rowOff>118533</xdr:rowOff>
    </xdr:to>
    <xdr:sp macro="" textlink="">
      <xdr:nvSpPr>
        <xdr:cNvPr id="2" name="TextBox 1"/>
        <xdr:cNvSpPr txBox="1"/>
      </xdr:nvSpPr>
      <xdr:spPr>
        <a:xfrm>
          <a:off x="101600" y="84668"/>
          <a:ext cx="7095067" cy="1896532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baseline="0"/>
            <a:t>ECOD acticity in homogenate from T. molitor</a:t>
          </a:r>
        </a:p>
        <a:p>
          <a:endParaRPr lang="en-US" sz="1100" b="1" baseline="0"/>
        </a:p>
        <a:p>
          <a:r>
            <a:rPr lang="en-US" sz="1100" b="1"/>
            <a:t>ID	1+2	Whole beetle			</a:t>
          </a:r>
        </a:p>
        <a:p>
          <a:r>
            <a:rPr lang="en-US" sz="1100" b="1"/>
            <a:t>	3+4	%head			</a:t>
          </a:r>
        </a:p>
        <a:p>
          <a:r>
            <a:rPr lang="en-US" sz="1100" b="1"/>
            <a:t>	5+6	%head, wings, legs			</a:t>
          </a:r>
        </a:p>
        <a:p>
          <a:r>
            <a:rPr lang="en-US" sz="1100" b="1"/>
            <a:t>Protein conc was determined by Bradford and samples were adjusted to desired concentrations				</a:t>
          </a:r>
        </a:p>
        <a:p>
          <a:r>
            <a:rPr lang="en-US" sz="1100" b="1"/>
            <a:t>RLM included as positive control					</a:t>
          </a:r>
        </a:p>
        <a:p>
          <a:r>
            <a:rPr lang="en-US" sz="1100" b="1"/>
            <a:t>Plated in duplicates	</a:t>
          </a:r>
        </a:p>
        <a:p>
          <a:r>
            <a:rPr lang="en-US" sz="1100" b="1"/>
            <a:t>Signal</a:t>
          </a:r>
          <a:r>
            <a:rPr lang="en-US" sz="1100" b="1" baseline="0"/>
            <a:t> is given in flu counts</a:t>
          </a:r>
          <a:r>
            <a:rPr lang="en-US" sz="1100" b="1"/>
            <a:t>			</a:t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7</xdr:col>
      <xdr:colOff>778934</xdr:colOff>
      <xdr:row>57</xdr:row>
      <xdr:rowOff>118533</xdr:rowOff>
    </xdr:to>
    <xdr:sp macro="" textlink="">
      <xdr:nvSpPr>
        <xdr:cNvPr id="6" name="TextBox 5"/>
        <xdr:cNvSpPr txBox="1"/>
      </xdr:nvSpPr>
      <xdr:spPr>
        <a:xfrm>
          <a:off x="0" y="8754533"/>
          <a:ext cx="7095067" cy="1981200"/>
        </a:xfrm>
        <a:prstGeom prst="rect">
          <a:avLst/>
        </a:prstGeom>
        <a:solidFill>
          <a:srgbClr val="EBF1DE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baseline="0"/>
            <a:t>ECOD acticity in microsomes from T. molitor</a:t>
          </a:r>
        </a:p>
        <a:p>
          <a:endParaRPr lang="en-US" sz="1100" b="1" baseline="0"/>
        </a:p>
        <a:p>
          <a:r>
            <a:rPr lang="en-US" sz="1100" b="1" baseline="0"/>
            <a:t>Samples were prepared in 9 concentrations - non showed any activity. Here the lowest and highest concentration has been selected and shown.</a:t>
          </a:r>
        </a:p>
        <a:p>
          <a:endParaRPr lang="en-US" sz="1100" b="1" baseline="0"/>
        </a:p>
        <a:p>
          <a:r>
            <a:rPr lang="en-US" sz="1100" b="1"/>
            <a:t>ID	1:</a:t>
          </a:r>
          <a:r>
            <a:rPr lang="en-US" sz="1100" b="1" baseline="0"/>
            <a:t> 0.0025 mg protein/mL </a:t>
          </a:r>
        </a:p>
        <a:p>
          <a:r>
            <a:rPr lang="en-US" sz="1100" b="1" baseline="0"/>
            <a:t>	2: 0.25 mg protein/mL</a:t>
          </a:r>
          <a:r>
            <a:rPr lang="en-US" sz="1100" b="1"/>
            <a:t>			</a:t>
          </a:r>
        </a:p>
        <a:p>
          <a:r>
            <a:rPr lang="en-US" sz="1100" b="1"/>
            <a:t>				</a:t>
          </a:r>
        </a:p>
        <a:p>
          <a:r>
            <a:rPr lang="en-US" sz="1100" b="1"/>
            <a:t>RLM included as positive control					</a:t>
          </a:r>
        </a:p>
        <a:p>
          <a:r>
            <a:rPr lang="en-US" sz="1100" b="1"/>
            <a:t>Plated in triplicates	</a:t>
          </a:r>
        </a:p>
        <a:p>
          <a:r>
            <a:rPr lang="en-US" sz="1100" b="1"/>
            <a:t>Signal is given in flu counts				</a:t>
          </a:r>
        </a:p>
      </xdr:txBody>
    </xdr:sp>
    <xdr:clientData/>
  </xdr:twoCellAnchor>
  <xdr:twoCellAnchor>
    <xdr:from>
      <xdr:col>10</xdr:col>
      <xdr:colOff>812800</xdr:colOff>
      <xdr:row>47</xdr:row>
      <xdr:rowOff>16933</xdr:rowOff>
    </xdr:from>
    <xdr:to>
      <xdr:col>19</xdr:col>
      <xdr:colOff>440267</xdr:colOff>
      <xdr:row>53</xdr:row>
      <xdr:rowOff>33867</xdr:rowOff>
    </xdr:to>
    <xdr:sp macro="" textlink="">
      <xdr:nvSpPr>
        <xdr:cNvPr id="8" name="TextBox 7"/>
        <xdr:cNvSpPr txBox="1"/>
      </xdr:nvSpPr>
      <xdr:spPr>
        <a:xfrm>
          <a:off x="9618133" y="8771466"/>
          <a:ext cx="7095067" cy="1134534"/>
        </a:xfrm>
        <a:prstGeom prst="rect">
          <a:avLst/>
        </a:prstGeom>
        <a:solidFill>
          <a:srgbClr val="EBF1DE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baseline="0"/>
            <a:t>Calculations</a:t>
          </a:r>
        </a:p>
        <a:p>
          <a:endParaRPr lang="en-US" sz="1100" b="1" baseline="0"/>
        </a:p>
        <a:p>
          <a:r>
            <a:rPr lang="en-US" sz="1100" b="1"/>
            <a:t>Average</a:t>
          </a:r>
          <a:r>
            <a:rPr lang="en-US" sz="1100" b="1" baseline="0"/>
            <a:t> signal/timepoint was used for plotting  activity in homogenates, microsomes and RLM of selected samples</a:t>
          </a:r>
          <a:r>
            <a:rPr lang="en-US" sz="1100" b="1"/>
            <a:t>	</a:t>
          </a:r>
        </a:p>
        <a:p>
          <a:r>
            <a:rPr lang="en-US" sz="1100" b="1"/>
            <a:t>Standard</a:t>
          </a:r>
          <a:r>
            <a:rPr lang="en-US" sz="1100" b="1" baseline="0"/>
            <a:t> deviations were used for plotting of error-bars</a:t>
          </a:r>
          <a:r>
            <a:rPr lang="en-US" sz="1100" b="1"/>
            <a:t>	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313"/>
  <sheetViews>
    <sheetView tabSelected="1" topLeftCell="A5" zoomScale="75" zoomScaleNormal="75" zoomScalePageLayoutView="75" workbookViewId="0">
      <selection activeCell="J77" sqref="J77"/>
    </sheetView>
  </sheetViews>
  <sheetFormatPr baseColWidth="10" defaultRowHeight="15" x14ac:dyDescent="0"/>
  <cols>
    <col min="1" max="1" width="17.5" customWidth="1"/>
    <col min="39" max="39" width="18" bestFit="1" customWidth="1"/>
  </cols>
  <sheetData>
    <row r="2" spans="1:40">
      <c r="A2" s="2"/>
    </row>
    <row r="3" spans="1:40">
      <c r="A3" s="3"/>
    </row>
    <row r="12" spans="1:40" s="3" customFormat="1">
      <c r="C12" s="3" t="s">
        <v>54</v>
      </c>
      <c r="O12" s="3" t="s">
        <v>55</v>
      </c>
      <c r="AA12" s="3" t="s">
        <v>56</v>
      </c>
    </row>
    <row r="13" spans="1:40">
      <c r="B13" t="s">
        <v>45</v>
      </c>
      <c r="C13">
        <v>1</v>
      </c>
      <c r="D13">
        <v>1</v>
      </c>
      <c r="E13">
        <v>2</v>
      </c>
      <c r="F13">
        <v>2</v>
      </c>
      <c r="G13">
        <v>3</v>
      </c>
      <c r="H13">
        <v>3</v>
      </c>
      <c r="I13">
        <v>4</v>
      </c>
      <c r="J13">
        <v>4</v>
      </c>
      <c r="K13">
        <v>5</v>
      </c>
      <c r="L13">
        <v>5</v>
      </c>
      <c r="M13">
        <v>6</v>
      </c>
      <c r="N13">
        <v>6</v>
      </c>
      <c r="O13">
        <v>1</v>
      </c>
      <c r="P13">
        <v>1</v>
      </c>
      <c r="Q13">
        <v>2</v>
      </c>
      <c r="R13">
        <v>2</v>
      </c>
      <c r="S13">
        <v>3</v>
      </c>
      <c r="T13">
        <v>3</v>
      </c>
      <c r="U13">
        <v>4</v>
      </c>
      <c r="V13">
        <v>4</v>
      </c>
      <c r="W13">
        <v>5</v>
      </c>
      <c r="X13">
        <v>5</v>
      </c>
      <c r="Y13">
        <v>6</v>
      </c>
      <c r="Z13">
        <v>6</v>
      </c>
      <c r="AA13">
        <v>1</v>
      </c>
      <c r="AB13">
        <v>1</v>
      </c>
      <c r="AC13">
        <v>2</v>
      </c>
      <c r="AD13">
        <v>2</v>
      </c>
      <c r="AE13">
        <v>3</v>
      </c>
      <c r="AF13">
        <v>3</v>
      </c>
      <c r="AG13">
        <v>4</v>
      </c>
      <c r="AH13">
        <v>4</v>
      </c>
      <c r="AI13">
        <v>5</v>
      </c>
      <c r="AJ13">
        <v>5</v>
      </c>
      <c r="AK13">
        <v>6</v>
      </c>
      <c r="AL13">
        <v>6</v>
      </c>
      <c r="AM13" t="s">
        <v>38</v>
      </c>
      <c r="AN13" t="s">
        <v>38</v>
      </c>
    </row>
    <row r="14" spans="1:40">
      <c r="A14" s="1" t="s">
        <v>41</v>
      </c>
      <c r="B14" t="s">
        <v>39</v>
      </c>
      <c r="C14" t="s">
        <v>0</v>
      </c>
      <c r="D14" t="s">
        <v>1</v>
      </c>
      <c r="E14" t="s">
        <v>6</v>
      </c>
      <c r="F14" t="s">
        <v>7</v>
      </c>
      <c r="G14" t="s">
        <v>8</v>
      </c>
      <c r="H14" t="s">
        <v>9</v>
      </c>
      <c r="I14" t="s">
        <v>10</v>
      </c>
      <c r="J14" t="s">
        <v>11</v>
      </c>
      <c r="K14" t="s">
        <v>12</v>
      </c>
      <c r="L14" t="s">
        <v>13</v>
      </c>
      <c r="M14" t="s">
        <v>14</v>
      </c>
      <c r="N14" t="s">
        <v>15</v>
      </c>
      <c r="O14" t="s">
        <v>2</v>
      </c>
      <c r="P14" t="s">
        <v>3</v>
      </c>
      <c r="Q14" t="s">
        <v>16</v>
      </c>
      <c r="R14" t="s">
        <v>17</v>
      </c>
      <c r="S14" t="s">
        <v>18</v>
      </c>
      <c r="T14" t="s">
        <v>19</v>
      </c>
      <c r="U14" t="s">
        <v>20</v>
      </c>
      <c r="V14" t="s">
        <v>21</v>
      </c>
      <c r="W14" t="s">
        <v>22</v>
      </c>
      <c r="X14" t="s">
        <v>23</v>
      </c>
      <c r="Y14" t="s">
        <v>24</v>
      </c>
      <c r="Z14" t="s">
        <v>25</v>
      </c>
      <c r="AA14" t="s">
        <v>4</v>
      </c>
      <c r="AB14" t="s">
        <v>5</v>
      </c>
      <c r="AC14" t="s">
        <v>26</v>
      </c>
      <c r="AD14" t="s">
        <v>27</v>
      </c>
      <c r="AE14" t="s">
        <v>28</v>
      </c>
      <c r="AF14" t="s">
        <v>29</v>
      </c>
      <c r="AG14" t="s">
        <v>30</v>
      </c>
      <c r="AH14" t="s">
        <v>31</v>
      </c>
      <c r="AI14" t="s">
        <v>32</v>
      </c>
      <c r="AJ14" t="s">
        <v>33</v>
      </c>
      <c r="AK14" t="s">
        <v>34</v>
      </c>
      <c r="AL14" t="s">
        <v>35</v>
      </c>
      <c r="AM14" t="s">
        <v>36</v>
      </c>
      <c r="AN14" t="s">
        <v>37</v>
      </c>
    </row>
    <row r="15" spans="1:40">
      <c r="A15" s="1">
        <f>0</f>
        <v>0</v>
      </c>
      <c r="B15">
        <v>25</v>
      </c>
      <c r="C15">
        <v>4319609</v>
      </c>
      <c r="D15">
        <v>4419834</v>
      </c>
      <c r="E15">
        <v>2524510</v>
      </c>
      <c r="F15">
        <v>2633747</v>
      </c>
      <c r="G15">
        <v>1812474</v>
      </c>
      <c r="H15">
        <v>1714404</v>
      </c>
      <c r="I15">
        <v>2127419</v>
      </c>
      <c r="J15">
        <v>2360246</v>
      </c>
      <c r="K15">
        <v>2715839</v>
      </c>
      <c r="L15">
        <v>2487591</v>
      </c>
      <c r="M15">
        <v>2206064</v>
      </c>
      <c r="N15">
        <v>2264526</v>
      </c>
      <c r="O15">
        <v>6058363</v>
      </c>
      <c r="P15">
        <v>6563814</v>
      </c>
      <c r="Q15">
        <v>2811922</v>
      </c>
      <c r="R15">
        <v>3290841</v>
      </c>
      <c r="S15">
        <v>2388404</v>
      </c>
      <c r="T15">
        <v>2176434</v>
      </c>
      <c r="U15">
        <v>2399280</v>
      </c>
      <c r="V15">
        <v>2492734</v>
      </c>
      <c r="W15">
        <v>3362022</v>
      </c>
      <c r="X15">
        <v>3085584</v>
      </c>
      <c r="Y15">
        <v>2853101</v>
      </c>
      <c r="Z15">
        <v>3011545</v>
      </c>
      <c r="AA15">
        <v>9152607</v>
      </c>
      <c r="AB15">
        <v>7395457</v>
      </c>
      <c r="AC15">
        <v>4813354</v>
      </c>
      <c r="AD15">
        <v>4999455</v>
      </c>
      <c r="AE15">
        <v>3188101</v>
      </c>
      <c r="AF15">
        <v>3111248</v>
      </c>
      <c r="AG15">
        <v>3252737</v>
      </c>
      <c r="AH15">
        <v>4406163</v>
      </c>
      <c r="AI15">
        <v>4581977</v>
      </c>
      <c r="AJ15">
        <v>4863730</v>
      </c>
      <c r="AK15">
        <v>3935289</v>
      </c>
      <c r="AL15">
        <v>4071262</v>
      </c>
      <c r="AM15">
        <v>10840132</v>
      </c>
      <c r="AN15">
        <v>10486561</v>
      </c>
    </row>
    <row r="16" spans="1:40">
      <c r="A16" s="1">
        <f>A15+1</f>
        <v>1</v>
      </c>
      <c r="B16">
        <v>25</v>
      </c>
      <c r="C16">
        <v>4739225</v>
      </c>
      <c r="D16">
        <v>4348768</v>
      </c>
      <c r="E16">
        <v>2423942</v>
      </c>
      <c r="F16">
        <v>2385663</v>
      </c>
      <c r="G16">
        <v>1801835</v>
      </c>
      <c r="H16">
        <v>1511502</v>
      </c>
      <c r="I16">
        <v>2357306</v>
      </c>
      <c r="J16">
        <v>2134739</v>
      </c>
      <c r="K16">
        <v>2245042</v>
      </c>
      <c r="L16">
        <v>2425754</v>
      </c>
      <c r="M16">
        <v>2212317</v>
      </c>
      <c r="N16">
        <v>2035354</v>
      </c>
      <c r="O16">
        <v>5647675</v>
      </c>
      <c r="P16">
        <v>6444300</v>
      </c>
      <c r="Q16">
        <v>2864562</v>
      </c>
      <c r="R16">
        <v>2572419</v>
      </c>
      <c r="S16">
        <v>1965960</v>
      </c>
      <c r="T16">
        <v>1847890</v>
      </c>
      <c r="U16">
        <v>2596238</v>
      </c>
      <c r="V16">
        <v>2501742</v>
      </c>
      <c r="W16">
        <v>3165648</v>
      </c>
      <c r="X16">
        <v>3077914</v>
      </c>
      <c r="Y16">
        <v>2463516</v>
      </c>
      <c r="Z16">
        <v>2595153</v>
      </c>
      <c r="AA16">
        <v>7281574</v>
      </c>
      <c r="AB16">
        <v>6584402</v>
      </c>
      <c r="AC16">
        <v>4295734</v>
      </c>
      <c r="AD16">
        <v>4457342</v>
      </c>
      <c r="AE16">
        <v>2484658</v>
      </c>
      <c r="AF16">
        <v>2969928</v>
      </c>
      <c r="AG16">
        <v>4044407</v>
      </c>
      <c r="AH16">
        <v>4098605</v>
      </c>
      <c r="AI16">
        <v>4036052</v>
      </c>
      <c r="AJ16">
        <v>4597424</v>
      </c>
      <c r="AK16">
        <v>3615503</v>
      </c>
      <c r="AL16">
        <v>3917622</v>
      </c>
      <c r="AM16">
        <v>9923731</v>
      </c>
      <c r="AN16">
        <v>10912257</v>
      </c>
    </row>
    <row r="17" spans="1:40">
      <c r="A17" s="1">
        <f t="shared" ref="A17:A45" si="0">A16+1</f>
        <v>2</v>
      </c>
      <c r="B17">
        <v>25</v>
      </c>
      <c r="C17">
        <v>4302258</v>
      </c>
      <c r="D17">
        <v>4345146</v>
      </c>
      <c r="E17">
        <v>2449011</v>
      </c>
      <c r="F17">
        <v>2039777</v>
      </c>
      <c r="G17">
        <v>1624770</v>
      </c>
      <c r="H17">
        <v>1666017</v>
      </c>
      <c r="I17">
        <v>2111310</v>
      </c>
      <c r="J17">
        <v>2016755</v>
      </c>
      <c r="K17">
        <v>2347598</v>
      </c>
      <c r="L17">
        <v>2601961</v>
      </c>
      <c r="M17">
        <v>2226966</v>
      </c>
      <c r="N17">
        <v>2064124</v>
      </c>
      <c r="O17">
        <v>6079694</v>
      </c>
      <c r="P17">
        <v>6442960</v>
      </c>
      <c r="Q17">
        <v>2980189</v>
      </c>
      <c r="R17">
        <v>2707284</v>
      </c>
      <c r="S17">
        <v>2311411</v>
      </c>
      <c r="T17">
        <v>2144253</v>
      </c>
      <c r="U17">
        <v>2404510</v>
      </c>
      <c r="V17">
        <v>2613146</v>
      </c>
      <c r="W17">
        <v>3123999</v>
      </c>
      <c r="X17">
        <v>3180531</v>
      </c>
      <c r="Y17">
        <v>2429965</v>
      </c>
      <c r="Z17">
        <v>2581094</v>
      </c>
      <c r="AA17">
        <v>7914608</v>
      </c>
      <c r="AB17">
        <v>6735218</v>
      </c>
      <c r="AC17">
        <v>4503229</v>
      </c>
      <c r="AD17">
        <v>4511892</v>
      </c>
      <c r="AE17">
        <v>2372298</v>
      </c>
      <c r="AF17">
        <v>3230332</v>
      </c>
      <c r="AG17">
        <v>3981704</v>
      </c>
      <c r="AH17">
        <v>3916898</v>
      </c>
      <c r="AI17">
        <v>4623794</v>
      </c>
      <c r="AJ17">
        <v>5047660</v>
      </c>
      <c r="AK17">
        <v>3524962</v>
      </c>
      <c r="AL17">
        <v>4080724</v>
      </c>
      <c r="AM17">
        <v>10421373</v>
      </c>
      <c r="AN17">
        <v>10804894</v>
      </c>
    </row>
    <row r="18" spans="1:40">
      <c r="A18" s="1">
        <f t="shared" si="0"/>
        <v>3</v>
      </c>
      <c r="B18">
        <v>25</v>
      </c>
      <c r="C18">
        <v>4537136</v>
      </c>
      <c r="D18">
        <v>4119313</v>
      </c>
      <c r="E18">
        <v>2225952</v>
      </c>
      <c r="F18">
        <v>2212117</v>
      </c>
      <c r="G18">
        <v>1649881</v>
      </c>
      <c r="H18">
        <v>1708785</v>
      </c>
      <c r="I18">
        <v>2003275</v>
      </c>
      <c r="J18">
        <v>2237235</v>
      </c>
      <c r="K18">
        <v>2489138</v>
      </c>
      <c r="L18">
        <v>2469678</v>
      </c>
      <c r="M18">
        <v>2023476</v>
      </c>
      <c r="N18">
        <v>1863617</v>
      </c>
      <c r="O18">
        <v>6112482</v>
      </c>
      <c r="P18">
        <v>5983886</v>
      </c>
      <c r="Q18">
        <v>2670830</v>
      </c>
      <c r="R18">
        <v>2673716</v>
      </c>
      <c r="S18">
        <v>2085475</v>
      </c>
      <c r="T18">
        <v>1848032</v>
      </c>
      <c r="U18">
        <v>2391920</v>
      </c>
      <c r="V18">
        <v>2492563</v>
      </c>
      <c r="W18">
        <v>2802444</v>
      </c>
      <c r="X18">
        <v>2891460</v>
      </c>
      <c r="Y18">
        <v>2646136</v>
      </c>
      <c r="Z18">
        <v>2456268</v>
      </c>
      <c r="AA18">
        <v>7032738</v>
      </c>
      <c r="AB18">
        <v>6908831</v>
      </c>
      <c r="AC18">
        <v>4431914</v>
      </c>
      <c r="AD18">
        <v>4763580</v>
      </c>
      <c r="AE18">
        <v>2670038</v>
      </c>
      <c r="AF18">
        <v>2861119</v>
      </c>
      <c r="AG18">
        <v>3828579</v>
      </c>
      <c r="AH18">
        <v>3735536</v>
      </c>
      <c r="AI18">
        <v>4560475</v>
      </c>
      <c r="AJ18">
        <v>4740774</v>
      </c>
      <c r="AK18">
        <v>3993868</v>
      </c>
      <c r="AL18">
        <v>3719912</v>
      </c>
      <c r="AM18">
        <v>10963880</v>
      </c>
      <c r="AN18">
        <v>10959241</v>
      </c>
    </row>
    <row r="19" spans="1:40">
      <c r="A19" s="1">
        <f t="shared" si="0"/>
        <v>4</v>
      </c>
      <c r="B19">
        <v>25</v>
      </c>
      <c r="C19">
        <v>4156458</v>
      </c>
      <c r="D19">
        <v>4292570</v>
      </c>
      <c r="E19">
        <v>2185667</v>
      </c>
      <c r="F19">
        <v>2173189</v>
      </c>
      <c r="G19">
        <v>1596656</v>
      </c>
      <c r="H19">
        <v>1543763</v>
      </c>
      <c r="I19">
        <v>2042959</v>
      </c>
      <c r="J19">
        <v>1927312</v>
      </c>
      <c r="K19">
        <v>2390887</v>
      </c>
      <c r="L19">
        <v>2302218</v>
      </c>
      <c r="M19">
        <v>2078647</v>
      </c>
      <c r="N19">
        <v>1973782</v>
      </c>
      <c r="O19">
        <v>5581190</v>
      </c>
      <c r="P19">
        <v>5806542</v>
      </c>
      <c r="Q19">
        <v>2840912</v>
      </c>
      <c r="R19">
        <v>2377380</v>
      </c>
      <c r="S19">
        <v>1953382</v>
      </c>
      <c r="T19">
        <v>1665944</v>
      </c>
      <c r="U19">
        <v>2480805</v>
      </c>
      <c r="V19">
        <v>2310533</v>
      </c>
      <c r="W19">
        <v>2821340</v>
      </c>
      <c r="X19">
        <v>2905754</v>
      </c>
      <c r="Y19">
        <v>2604123</v>
      </c>
      <c r="Z19">
        <v>2695791</v>
      </c>
      <c r="AA19">
        <v>7692826</v>
      </c>
      <c r="AB19">
        <v>6528618</v>
      </c>
      <c r="AC19">
        <v>4851250</v>
      </c>
      <c r="AD19">
        <v>4382825</v>
      </c>
      <c r="AE19">
        <v>2574736</v>
      </c>
      <c r="AF19">
        <v>2787763</v>
      </c>
      <c r="AG19">
        <v>3660620</v>
      </c>
      <c r="AH19">
        <v>4014027</v>
      </c>
      <c r="AI19">
        <v>4396591</v>
      </c>
      <c r="AJ19">
        <v>4672726</v>
      </c>
      <c r="AK19">
        <v>3862354</v>
      </c>
      <c r="AL19">
        <v>3756058</v>
      </c>
      <c r="AM19">
        <v>11219161</v>
      </c>
      <c r="AN19">
        <v>11509271</v>
      </c>
    </row>
    <row r="20" spans="1:40">
      <c r="A20" s="1">
        <f t="shared" si="0"/>
        <v>5</v>
      </c>
      <c r="B20">
        <v>25</v>
      </c>
      <c r="C20">
        <v>4127855</v>
      </c>
      <c r="D20">
        <v>3950358</v>
      </c>
      <c r="E20">
        <v>2028342</v>
      </c>
      <c r="F20">
        <v>1979370</v>
      </c>
      <c r="G20">
        <v>1579003</v>
      </c>
      <c r="H20">
        <v>1473041</v>
      </c>
      <c r="I20">
        <v>2075482</v>
      </c>
      <c r="J20">
        <v>2218975</v>
      </c>
      <c r="K20">
        <v>2245674</v>
      </c>
      <c r="L20">
        <v>2298302</v>
      </c>
      <c r="M20">
        <v>2017347</v>
      </c>
      <c r="N20">
        <v>1950669</v>
      </c>
      <c r="O20">
        <v>5269774</v>
      </c>
      <c r="P20">
        <v>5964856</v>
      </c>
      <c r="Q20">
        <v>2569499</v>
      </c>
      <c r="R20">
        <v>2611109</v>
      </c>
      <c r="S20">
        <v>1947643</v>
      </c>
      <c r="T20">
        <v>1750255</v>
      </c>
      <c r="U20">
        <v>2466389</v>
      </c>
      <c r="V20">
        <v>2014581</v>
      </c>
      <c r="W20">
        <v>2932793</v>
      </c>
      <c r="X20">
        <v>2654168</v>
      </c>
      <c r="Y20">
        <v>2519387</v>
      </c>
      <c r="Z20">
        <v>2661324</v>
      </c>
      <c r="AA20">
        <v>7886838</v>
      </c>
      <c r="AB20">
        <v>6097767</v>
      </c>
      <c r="AC20">
        <v>3876640</v>
      </c>
      <c r="AD20">
        <v>3822591</v>
      </c>
      <c r="AE20">
        <v>2675692</v>
      </c>
      <c r="AF20">
        <v>2901871</v>
      </c>
      <c r="AG20">
        <v>3488830</v>
      </c>
      <c r="AH20">
        <v>3760516</v>
      </c>
      <c r="AI20">
        <v>4840924</v>
      </c>
      <c r="AJ20">
        <v>4480985</v>
      </c>
      <c r="AK20">
        <v>3776450</v>
      </c>
      <c r="AL20">
        <v>3532508</v>
      </c>
      <c r="AM20">
        <v>11898388</v>
      </c>
      <c r="AN20">
        <v>12739321</v>
      </c>
    </row>
    <row r="21" spans="1:40">
      <c r="A21" s="1">
        <f t="shared" si="0"/>
        <v>6</v>
      </c>
      <c r="B21">
        <v>25</v>
      </c>
      <c r="C21">
        <v>3616356</v>
      </c>
      <c r="D21">
        <v>3850868</v>
      </c>
      <c r="E21">
        <v>2006591</v>
      </c>
      <c r="F21">
        <v>2206676</v>
      </c>
      <c r="G21">
        <v>1480622</v>
      </c>
      <c r="H21">
        <v>1559158</v>
      </c>
      <c r="I21">
        <v>2031261</v>
      </c>
      <c r="J21">
        <v>1953156</v>
      </c>
      <c r="K21">
        <v>2175689</v>
      </c>
      <c r="L21">
        <v>2395894</v>
      </c>
      <c r="M21">
        <v>1744394</v>
      </c>
      <c r="N21">
        <v>1931059</v>
      </c>
      <c r="O21">
        <v>5380168</v>
      </c>
      <c r="P21">
        <v>5602698</v>
      </c>
      <c r="Q21">
        <v>2391122</v>
      </c>
      <c r="R21">
        <v>2639105</v>
      </c>
      <c r="S21">
        <v>2017512</v>
      </c>
      <c r="T21">
        <v>1794994</v>
      </c>
      <c r="U21">
        <v>2299903</v>
      </c>
      <c r="V21">
        <v>2277592</v>
      </c>
      <c r="W21">
        <v>2951092</v>
      </c>
      <c r="X21">
        <v>2578103</v>
      </c>
      <c r="Y21">
        <v>2323257</v>
      </c>
      <c r="Z21">
        <v>2377132</v>
      </c>
      <c r="AA21">
        <v>7300311</v>
      </c>
      <c r="AB21">
        <v>5558441</v>
      </c>
      <c r="AC21">
        <v>3873806</v>
      </c>
      <c r="AD21">
        <v>3704850</v>
      </c>
      <c r="AE21">
        <v>2443990</v>
      </c>
      <c r="AF21">
        <v>2804573</v>
      </c>
      <c r="AG21">
        <v>3363234</v>
      </c>
      <c r="AH21">
        <v>3874420</v>
      </c>
      <c r="AI21">
        <v>3822781</v>
      </c>
      <c r="AJ21">
        <v>4540465</v>
      </c>
      <c r="AK21">
        <v>3640419</v>
      </c>
      <c r="AL21">
        <v>3342770</v>
      </c>
      <c r="AM21">
        <v>11543631</v>
      </c>
      <c r="AN21">
        <v>12117271</v>
      </c>
    </row>
    <row r="22" spans="1:40">
      <c r="A22" s="1">
        <f t="shared" si="0"/>
        <v>7</v>
      </c>
      <c r="B22">
        <v>25</v>
      </c>
      <c r="C22">
        <v>4155600</v>
      </c>
      <c r="D22">
        <v>4030610</v>
      </c>
      <c r="E22">
        <v>2118714</v>
      </c>
      <c r="F22">
        <v>1800346</v>
      </c>
      <c r="G22">
        <v>1493675</v>
      </c>
      <c r="H22">
        <v>1297114</v>
      </c>
      <c r="I22">
        <v>1951646</v>
      </c>
      <c r="J22">
        <v>1875017</v>
      </c>
      <c r="K22">
        <v>2042137</v>
      </c>
      <c r="L22">
        <v>2312582</v>
      </c>
      <c r="M22">
        <v>1918400</v>
      </c>
      <c r="N22">
        <v>1816734</v>
      </c>
      <c r="O22">
        <v>4695650</v>
      </c>
      <c r="P22">
        <v>5077539</v>
      </c>
      <c r="Q22">
        <v>2236606</v>
      </c>
      <c r="R22">
        <v>2498914</v>
      </c>
      <c r="S22">
        <v>1751916</v>
      </c>
      <c r="T22">
        <v>1853231</v>
      </c>
      <c r="U22">
        <v>2245849</v>
      </c>
      <c r="V22">
        <v>2206200</v>
      </c>
      <c r="W22">
        <v>2724653</v>
      </c>
      <c r="X22">
        <v>2831886</v>
      </c>
      <c r="Y22">
        <v>2141902</v>
      </c>
      <c r="Z22">
        <v>2242968</v>
      </c>
      <c r="AA22">
        <v>7620146</v>
      </c>
      <c r="AB22">
        <v>5899233</v>
      </c>
      <c r="AC22">
        <v>3867693</v>
      </c>
      <c r="AD22">
        <v>3794148</v>
      </c>
      <c r="AE22">
        <v>2596227</v>
      </c>
      <c r="AF22">
        <v>2414946</v>
      </c>
      <c r="AG22">
        <v>3178456</v>
      </c>
      <c r="AH22">
        <v>3507453</v>
      </c>
      <c r="AI22">
        <v>3953938</v>
      </c>
      <c r="AJ22">
        <v>4109220</v>
      </c>
      <c r="AK22">
        <v>3433395</v>
      </c>
      <c r="AL22">
        <v>3571789</v>
      </c>
      <c r="AM22">
        <v>11866791</v>
      </c>
      <c r="AN22">
        <v>12997500</v>
      </c>
    </row>
    <row r="23" spans="1:40">
      <c r="A23" s="1">
        <f t="shared" si="0"/>
        <v>8</v>
      </c>
      <c r="B23">
        <v>25</v>
      </c>
      <c r="C23">
        <v>3887314</v>
      </c>
      <c r="D23">
        <v>3736910</v>
      </c>
      <c r="E23">
        <v>1822592</v>
      </c>
      <c r="F23">
        <v>1986898</v>
      </c>
      <c r="G23">
        <v>1505039</v>
      </c>
      <c r="H23">
        <v>1403148</v>
      </c>
      <c r="I23">
        <v>1932546</v>
      </c>
      <c r="J23">
        <v>1901942</v>
      </c>
      <c r="K23">
        <v>2296602</v>
      </c>
      <c r="L23">
        <v>2221851</v>
      </c>
      <c r="M23">
        <v>1976198</v>
      </c>
      <c r="N23">
        <v>1813021</v>
      </c>
      <c r="O23">
        <v>5503310</v>
      </c>
      <c r="P23">
        <v>5652392</v>
      </c>
      <c r="Q23">
        <v>2655603</v>
      </c>
      <c r="R23">
        <v>2395894</v>
      </c>
      <c r="S23">
        <v>1833415</v>
      </c>
      <c r="T23">
        <v>1615469</v>
      </c>
      <c r="U23">
        <v>2251432</v>
      </c>
      <c r="V23">
        <v>2229810</v>
      </c>
      <c r="W23">
        <v>2539345</v>
      </c>
      <c r="X23">
        <v>2397544</v>
      </c>
      <c r="Y23">
        <v>2481022</v>
      </c>
      <c r="Z23">
        <v>2555784</v>
      </c>
      <c r="AA23">
        <v>7162496</v>
      </c>
      <c r="AB23">
        <v>6602720</v>
      </c>
      <c r="AC23">
        <v>3999053</v>
      </c>
      <c r="AD23">
        <v>3576962</v>
      </c>
      <c r="AE23">
        <v>2662818</v>
      </c>
      <c r="AF23">
        <v>2758246</v>
      </c>
      <c r="AG23">
        <v>3201300</v>
      </c>
      <c r="AH23">
        <v>3145252</v>
      </c>
      <c r="AI23">
        <v>3912397</v>
      </c>
      <c r="AJ23">
        <v>4343823</v>
      </c>
      <c r="AK23">
        <v>3448231</v>
      </c>
      <c r="AL23">
        <v>3475496</v>
      </c>
      <c r="AM23">
        <v>13392551</v>
      </c>
      <c r="AN23">
        <v>13555478</v>
      </c>
    </row>
    <row r="24" spans="1:40">
      <c r="A24" s="1">
        <f t="shared" si="0"/>
        <v>9</v>
      </c>
      <c r="B24">
        <v>25</v>
      </c>
      <c r="C24">
        <v>3707633</v>
      </c>
      <c r="D24">
        <v>3808296</v>
      </c>
      <c r="E24">
        <v>2029121</v>
      </c>
      <c r="F24">
        <v>1987277</v>
      </c>
      <c r="G24">
        <v>1445752</v>
      </c>
      <c r="H24">
        <v>1396490</v>
      </c>
      <c r="I24">
        <v>1837805</v>
      </c>
      <c r="J24">
        <v>1649816</v>
      </c>
      <c r="K24">
        <v>2154265</v>
      </c>
      <c r="L24">
        <v>2269562</v>
      </c>
      <c r="M24">
        <v>2040136</v>
      </c>
      <c r="N24">
        <v>1777573</v>
      </c>
      <c r="O24">
        <v>5164738</v>
      </c>
      <c r="P24">
        <v>5307388</v>
      </c>
      <c r="Q24">
        <v>2426867</v>
      </c>
      <c r="R24">
        <v>2318724</v>
      </c>
      <c r="S24">
        <v>1776987</v>
      </c>
      <c r="T24">
        <v>1391340</v>
      </c>
      <c r="U24">
        <v>2068864</v>
      </c>
      <c r="V24">
        <v>2167230</v>
      </c>
      <c r="W24">
        <v>2552952</v>
      </c>
      <c r="X24">
        <v>2702074</v>
      </c>
      <c r="Y24">
        <v>2410972</v>
      </c>
      <c r="Z24">
        <v>2276344</v>
      </c>
      <c r="AA24">
        <v>7254374</v>
      </c>
      <c r="AB24">
        <v>6830692</v>
      </c>
      <c r="AC24">
        <v>4027036</v>
      </c>
      <c r="AD24">
        <v>3719502</v>
      </c>
      <c r="AE24">
        <v>2594961</v>
      </c>
      <c r="AF24">
        <v>2537564</v>
      </c>
      <c r="AG24">
        <v>2936616</v>
      </c>
      <c r="AH24">
        <v>3516817</v>
      </c>
      <c r="AI24">
        <v>3417201</v>
      </c>
      <c r="AJ24">
        <v>4276601</v>
      </c>
      <c r="AK24">
        <v>3445282</v>
      </c>
      <c r="AL24">
        <v>3048459</v>
      </c>
      <c r="AM24">
        <v>13672246</v>
      </c>
      <c r="AN24">
        <v>14390899</v>
      </c>
    </row>
    <row r="25" spans="1:40">
      <c r="A25" s="1">
        <f t="shared" si="0"/>
        <v>10</v>
      </c>
      <c r="B25">
        <v>25</v>
      </c>
      <c r="C25">
        <v>3766940</v>
      </c>
      <c r="D25">
        <v>3889520</v>
      </c>
      <c r="E25">
        <v>1879194</v>
      </c>
      <c r="F25">
        <v>2085263</v>
      </c>
      <c r="G25">
        <v>1354669</v>
      </c>
      <c r="H25">
        <v>1443470</v>
      </c>
      <c r="I25">
        <v>1733156</v>
      </c>
      <c r="J25">
        <v>1852302</v>
      </c>
      <c r="K25">
        <v>2066418</v>
      </c>
      <c r="L25">
        <v>2111436</v>
      </c>
      <c r="M25">
        <v>1740411</v>
      </c>
      <c r="N25">
        <v>1950296</v>
      </c>
      <c r="O25">
        <v>5254462</v>
      </c>
      <c r="P25">
        <v>5540270</v>
      </c>
      <c r="Q25">
        <v>2595970</v>
      </c>
      <c r="R25">
        <v>2478305</v>
      </c>
      <c r="S25">
        <v>1623128</v>
      </c>
      <c r="T25">
        <v>1747793</v>
      </c>
      <c r="U25">
        <v>2199282</v>
      </c>
      <c r="V25">
        <v>2245068</v>
      </c>
      <c r="W25">
        <v>2498882</v>
      </c>
      <c r="X25">
        <v>2538092</v>
      </c>
      <c r="Y25">
        <v>2017839</v>
      </c>
      <c r="Z25">
        <v>2393758</v>
      </c>
      <c r="AA25">
        <v>7187387</v>
      </c>
      <c r="AB25">
        <v>6698888</v>
      </c>
      <c r="AC25">
        <v>4136564</v>
      </c>
      <c r="AD25">
        <v>3553726</v>
      </c>
      <c r="AE25">
        <v>2574014</v>
      </c>
      <c r="AF25">
        <v>2477924</v>
      </c>
      <c r="AG25">
        <v>3012850</v>
      </c>
      <c r="AH25">
        <v>3108337</v>
      </c>
      <c r="AI25">
        <v>3423360</v>
      </c>
      <c r="AJ25">
        <v>3705870</v>
      </c>
      <c r="AK25">
        <v>3555016</v>
      </c>
      <c r="AL25">
        <v>3036630</v>
      </c>
      <c r="AM25">
        <v>14002863</v>
      </c>
      <c r="AN25">
        <v>14960846</v>
      </c>
    </row>
    <row r="26" spans="1:40">
      <c r="A26" s="1">
        <f t="shared" si="0"/>
        <v>11</v>
      </c>
      <c r="B26">
        <v>25</v>
      </c>
      <c r="C26">
        <v>4014755</v>
      </c>
      <c r="D26">
        <v>3915780</v>
      </c>
      <c r="E26">
        <v>2050765</v>
      </c>
      <c r="F26">
        <v>1942395</v>
      </c>
      <c r="G26">
        <v>1486410</v>
      </c>
      <c r="H26">
        <v>1453819</v>
      </c>
      <c r="I26">
        <v>1886895</v>
      </c>
      <c r="J26">
        <v>1765131</v>
      </c>
      <c r="K26">
        <v>2161994</v>
      </c>
      <c r="L26">
        <v>2354562</v>
      </c>
      <c r="M26">
        <v>1776609</v>
      </c>
      <c r="N26">
        <v>1810512</v>
      </c>
      <c r="O26">
        <v>4882412</v>
      </c>
      <c r="P26">
        <v>5018556</v>
      </c>
      <c r="Q26">
        <v>2229263</v>
      </c>
      <c r="R26">
        <v>2449584</v>
      </c>
      <c r="S26">
        <v>1742827</v>
      </c>
      <c r="T26">
        <v>1527214</v>
      </c>
      <c r="U26">
        <v>1979588</v>
      </c>
      <c r="V26">
        <v>1831553</v>
      </c>
      <c r="W26">
        <v>2478046</v>
      </c>
      <c r="X26">
        <v>2342428</v>
      </c>
      <c r="Y26">
        <v>2176912</v>
      </c>
      <c r="Z26">
        <v>2176824</v>
      </c>
      <c r="AA26">
        <v>6585031</v>
      </c>
      <c r="AB26">
        <v>6313528</v>
      </c>
      <c r="AC26">
        <v>3731476</v>
      </c>
      <c r="AD26">
        <v>3676708</v>
      </c>
      <c r="AE26">
        <v>2209216</v>
      </c>
      <c r="AF26">
        <v>2367100</v>
      </c>
      <c r="AG26">
        <v>2947627</v>
      </c>
      <c r="AH26">
        <v>3134043</v>
      </c>
      <c r="AI26">
        <v>3337582</v>
      </c>
      <c r="AJ26">
        <v>3592569</v>
      </c>
      <c r="AK26">
        <v>3266949</v>
      </c>
      <c r="AL26">
        <v>3193198</v>
      </c>
      <c r="AM26">
        <v>15928759</v>
      </c>
      <c r="AN26">
        <v>16299005</v>
      </c>
    </row>
    <row r="27" spans="1:40">
      <c r="A27" s="1">
        <f t="shared" si="0"/>
        <v>12</v>
      </c>
      <c r="B27">
        <v>25</v>
      </c>
      <c r="C27">
        <v>3915583</v>
      </c>
      <c r="D27">
        <v>3841517</v>
      </c>
      <c r="E27">
        <v>1825168</v>
      </c>
      <c r="F27">
        <v>1801426</v>
      </c>
      <c r="G27">
        <v>1375199</v>
      </c>
      <c r="H27">
        <v>1358470</v>
      </c>
      <c r="I27">
        <v>1849894</v>
      </c>
      <c r="J27">
        <v>1798319</v>
      </c>
      <c r="K27">
        <v>2079502</v>
      </c>
      <c r="L27">
        <v>2060409</v>
      </c>
      <c r="M27">
        <v>1934345</v>
      </c>
      <c r="N27">
        <v>1985564</v>
      </c>
      <c r="O27">
        <v>5157647</v>
      </c>
      <c r="P27">
        <v>5186984</v>
      </c>
      <c r="Q27">
        <v>2629964</v>
      </c>
      <c r="R27">
        <v>2371764</v>
      </c>
      <c r="S27">
        <v>1626454</v>
      </c>
      <c r="T27">
        <v>1589897</v>
      </c>
      <c r="U27">
        <v>1942751</v>
      </c>
      <c r="V27">
        <v>1983930</v>
      </c>
      <c r="W27">
        <v>2346172</v>
      </c>
      <c r="X27">
        <v>2320827</v>
      </c>
      <c r="Y27">
        <v>2072974</v>
      </c>
      <c r="Z27">
        <v>2153006</v>
      </c>
      <c r="AA27">
        <v>6842443</v>
      </c>
      <c r="AB27">
        <v>5594710</v>
      </c>
      <c r="AC27">
        <v>3504791</v>
      </c>
      <c r="AD27">
        <v>3769355</v>
      </c>
      <c r="AE27">
        <v>2335539</v>
      </c>
      <c r="AF27">
        <v>2371840</v>
      </c>
      <c r="AG27">
        <v>2475658</v>
      </c>
      <c r="AH27">
        <v>3110888</v>
      </c>
      <c r="AI27">
        <v>3611096</v>
      </c>
      <c r="AJ27">
        <v>3451196</v>
      </c>
      <c r="AK27">
        <v>3189246</v>
      </c>
      <c r="AL27">
        <v>3319938</v>
      </c>
      <c r="AM27">
        <v>15871548</v>
      </c>
      <c r="AN27">
        <v>17870552</v>
      </c>
    </row>
    <row r="28" spans="1:40">
      <c r="A28" s="1">
        <f t="shared" si="0"/>
        <v>13</v>
      </c>
      <c r="B28">
        <v>25</v>
      </c>
      <c r="C28">
        <v>3738435</v>
      </c>
      <c r="D28">
        <v>3654158</v>
      </c>
      <c r="E28">
        <v>1952182</v>
      </c>
      <c r="F28">
        <v>2040044</v>
      </c>
      <c r="G28">
        <v>1407984</v>
      </c>
      <c r="H28">
        <v>1384628</v>
      </c>
      <c r="I28">
        <v>1787484</v>
      </c>
      <c r="J28">
        <v>1894078</v>
      </c>
      <c r="K28">
        <v>2072475</v>
      </c>
      <c r="L28">
        <v>2267344</v>
      </c>
      <c r="M28">
        <v>1636789</v>
      </c>
      <c r="N28">
        <v>1844889</v>
      </c>
      <c r="O28">
        <v>4618792</v>
      </c>
      <c r="P28">
        <v>4664378</v>
      </c>
      <c r="Q28">
        <v>2331957</v>
      </c>
      <c r="R28">
        <v>2041857</v>
      </c>
      <c r="S28">
        <v>1513933</v>
      </c>
      <c r="T28">
        <v>1547409</v>
      </c>
      <c r="U28">
        <v>1861234</v>
      </c>
      <c r="V28">
        <v>1881453</v>
      </c>
      <c r="W28">
        <v>2376285</v>
      </c>
      <c r="X28">
        <v>2500150</v>
      </c>
      <c r="Y28">
        <v>2215492</v>
      </c>
      <c r="Z28">
        <v>2074762</v>
      </c>
      <c r="AA28">
        <v>6509407</v>
      </c>
      <c r="AB28">
        <v>6113703</v>
      </c>
      <c r="AC28">
        <v>3590220</v>
      </c>
      <c r="AD28">
        <v>3804364</v>
      </c>
      <c r="AE28">
        <v>2333823</v>
      </c>
      <c r="AF28">
        <v>2286694</v>
      </c>
      <c r="AG28">
        <v>2907826</v>
      </c>
      <c r="AH28">
        <v>2924656</v>
      </c>
      <c r="AI28">
        <v>3535301</v>
      </c>
      <c r="AJ28">
        <v>3540837</v>
      </c>
      <c r="AK28">
        <v>3029463</v>
      </c>
      <c r="AL28">
        <v>3096106</v>
      </c>
      <c r="AM28">
        <v>16821572</v>
      </c>
      <c r="AN28">
        <v>18018668</v>
      </c>
    </row>
    <row r="29" spans="1:40">
      <c r="A29" s="1">
        <f t="shared" si="0"/>
        <v>14</v>
      </c>
      <c r="B29">
        <v>25</v>
      </c>
      <c r="C29">
        <v>3663179</v>
      </c>
      <c r="D29">
        <v>3727946</v>
      </c>
      <c r="E29">
        <v>2045757</v>
      </c>
      <c r="F29">
        <v>1953900</v>
      </c>
      <c r="G29">
        <v>1463323</v>
      </c>
      <c r="H29">
        <v>1333213</v>
      </c>
      <c r="I29">
        <v>1821438</v>
      </c>
      <c r="J29">
        <v>1719077</v>
      </c>
      <c r="K29">
        <v>2197180</v>
      </c>
      <c r="L29">
        <v>2085763</v>
      </c>
      <c r="M29">
        <v>1623911</v>
      </c>
      <c r="N29">
        <v>1915989</v>
      </c>
      <c r="O29">
        <v>4681922</v>
      </c>
      <c r="P29">
        <v>4605043</v>
      </c>
      <c r="Q29">
        <v>2170904</v>
      </c>
      <c r="R29">
        <v>2245677</v>
      </c>
      <c r="S29">
        <v>1499854</v>
      </c>
      <c r="T29">
        <v>1728208</v>
      </c>
      <c r="U29">
        <v>1921393</v>
      </c>
      <c r="V29">
        <v>1993755</v>
      </c>
      <c r="W29">
        <v>2677248</v>
      </c>
      <c r="X29">
        <v>2449717</v>
      </c>
      <c r="Y29">
        <v>2139192</v>
      </c>
      <c r="Z29">
        <v>2144090</v>
      </c>
      <c r="AA29">
        <v>6693730</v>
      </c>
      <c r="AB29">
        <v>5894945</v>
      </c>
      <c r="AC29">
        <v>3671862</v>
      </c>
      <c r="AD29">
        <v>3511398</v>
      </c>
      <c r="AE29">
        <v>2365567</v>
      </c>
      <c r="AF29">
        <v>1832950</v>
      </c>
      <c r="AG29">
        <v>2455622</v>
      </c>
      <c r="AH29">
        <v>2926479</v>
      </c>
      <c r="AI29">
        <v>3484947</v>
      </c>
      <c r="AJ29">
        <v>3364599</v>
      </c>
      <c r="AK29">
        <v>2882904</v>
      </c>
      <c r="AL29">
        <v>3265398</v>
      </c>
      <c r="AM29">
        <v>17184364</v>
      </c>
      <c r="AN29">
        <v>19071482</v>
      </c>
    </row>
    <row r="30" spans="1:40">
      <c r="A30" s="1">
        <f t="shared" si="0"/>
        <v>15</v>
      </c>
      <c r="B30">
        <v>25</v>
      </c>
      <c r="C30">
        <v>3641737</v>
      </c>
      <c r="D30">
        <v>3593029</v>
      </c>
      <c r="E30">
        <v>1842122</v>
      </c>
      <c r="F30">
        <v>1980080</v>
      </c>
      <c r="G30">
        <v>1346741</v>
      </c>
      <c r="H30">
        <v>1420205</v>
      </c>
      <c r="I30">
        <v>1889829</v>
      </c>
      <c r="J30">
        <v>1811958</v>
      </c>
      <c r="K30">
        <v>2131215</v>
      </c>
      <c r="L30">
        <v>2107581</v>
      </c>
      <c r="M30">
        <v>1892216</v>
      </c>
      <c r="N30">
        <v>1838846</v>
      </c>
      <c r="O30">
        <v>4930458</v>
      </c>
      <c r="P30">
        <v>4680274</v>
      </c>
      <c r="Q30">
        <v>2037824</v>
      </c>
      <c r="R30">
        <v>2029460</v>
      </c>
      <c r="S30">
        <v>1483976</v>
      </c>
      <c r="T30">
        <v>1623651</v>
      </c>
      <c r="U30">
        <v>1902280</v>
      </c>
      <c r="V30">
        <v>1640222</v>
      </c>
      <c r="W30">
        <v>2431988</v>
      </c>
      <c r="X30">
        <v>2294600</v>
      </c>
      <c r="Y30">
        <v>2107830</v>
      </c>
      <c r="Z30">
        <v>2325418</v>
      </c>
      <c r="AA30">
        <v>6632647</v>
      </c>
      <c r="AB30">
        <v>5883530</v>
      </c>
      <c r="AC30">
        <v>3843196</v>
      </c>
      <c r="AD30">
        <v>3671819</v>
      </c>
      <c r="AE30">
        <v>2198321</v>
      </c>
      <c r="AF30">
        <v>2164212</v>
      </c>
      <c r="AG30">
        <v>2635876</v>
      </c>
      <c r="AH30">
        <v>2968156</v>
      </c>
      <c r="AI30">
        <v>3274754</v>
      </c>
      <c r="AJ30">
        <v>3277917</v>
      </c>
      <c r="AK30">
        <v>2914541</v>
      </c>
      <c r="AL30">
        <v>2781827</v>
      </c>
      <c r="AM30">
        <v>18992238</v>
      </c>
      <c r="AN30">
        <v>20097474</v>
      </c>
    </row>
    <row r="31" spans="1:40">
      <c r="A31" s="1">
        <f t="shared" si="0"/>
        <v>16</v>
      </c>
      <c r="B31">
        <v>25</v>
      </c>
      <c r="C31">
        <v>3817141</v>
      </c>
      <c r="D31">
        <v>3901553</v>
      </c>
      <c r="E31">
        <v>1985691</v>
      </c>
      <c r="F31">
        <v>1970811</v>
      </c>
      <c r="G31">
        <v>1371959</v>
      </c>
      <c r="H31">
        <v>1336604</v>
      </c>
      <c r="I31">
        <v>1716879</v>
      </c>
      <c r="J31">
        <v>1745782</v>
      </c>
      <c r="K31">
        <v>1998412</v>
      </c>
      <c r="L31">
        <v>2034943</v>
      </c>
      <c r="M31">
        <v>1788075</v>
      </c>
      <c r="N31">
        <v>1639138</v>
      </c>
      <c r="O31">
        <v>4771535</v>
      </c>
      <c r="P31">
        <v>4844350</v>
      </c>
      <c r="Q31">
        <v>2181030</v>
      </c>
      <c r="R31">
        <v>2025792</v>
      </c>
      <c r="S31">
        <v>1639487</v>
      </c>
      <c r="T31">
        <v>1444457</v>
      </c>
      <c r="U31">
        <v>1887096</v>
      </c>
      <c r="V31">
        <v>1970825</v>
      </c>
      <c r="W31">
        <v>2352279</v>
      </c>
      <c r="X31">
        <v>2244585</v>
      </c>
      <c r="Y31">
        <v>2092368</v>
      </c>
      <c r="Z31">
        <v>2023759</v>
      </c>
      <c r="AA31">
        <v>6668974</v>
      </c>
      <c r="AB31">
        <v>5351172</v>
      </c>
      <c r="AC31">
        <v>3440418</v>
      </c>
      <c r="AD31">
        <v>3481303</v>
      </c>
      <c r="AE31">
        <v>2199894</v>
      </c>
      <c r="AF31">
        <v>2126270</v>
      </c>
      <c r="AG31">
        <v>2692970</v>
      </c>
      <c r="AH31">
        <v>2827246</v>
      </c>
      <c r="AI31">
        <v>3280173</v>
      </c>
      <c r="AJ31">
        <v>3207606</v>
      </c>
      <c r="AK31">
        <v>2915755</v>
      </c>
      <c r="AL31">
        <v>2776476</v>
      </c>
      <c r="AM31">
        <v>20073062</v>
      </c>
      <c r="AN31">
        <v>21482588</v>
      </c>
    </row>
    <row r="32" spans="1:40">
      <c r="A32" s="1">
        <f t="shared" si="0"/>
        <v>17</v>
      </c>
      <c r="B32">
        <v>25</v>
      </c>
      <c r="C32">
        <v>3747690</v>
      </c>
      <c r="D32">
        <v>3727975</v>
      </c>
      <c r="E32">
        <v>1814269</v>
      </c>
      <c r="F32">
        <v>1813763</v>
      </c>
      <c r="G32">
        <v>1488083</v>
      </c>
      <c r="H32">
        <v>1318291</v>
      </c>
      <c r="I32">
        <v>1720492</v>
      </c>
      <c r="J32">
        <v>1888132</v>
      </c>
      <c r="K32">
        <v>2051835</v>
      </c>
      <c r="L32">
        <v>1860618</v>
      </c>
      <c r="M32">
        <v>1730476</v>
      </c>
      <c r="N32">
        <v>1776187</v>
      </c>
      <c r="O32">
        <v>4567232</v>
      </c>
      <c r="P32">
        <v>4969372</v>
      </c>
      <c r="Q32">
        <v>2252190</v>
      </c>
      <c r="R32">
        <v>2006722</v>
      </c>
      <c r="S32">
        <v>1538404</v>
      </c>
      <c r="T32">
        <v>1379068</v>
      </c>
      <c r="U32">
        <v>1760194</v>
      </c>
      <c r="V32">
        <v>1999676</v>
      </c>
      <c r="W32">
        <v>2227900</v>
      </c>
      <c r="X32">
        <v>2213039</v>
      </c>
      <c r="Y32">
        <v>2202772</v>
      </c>
      <c r="Z32">
        <v>2005054</v>
      </c>
      <c r="AA32">
        <v>6503576</v>
      </c>
      <c r="AB32">
        <v>5457542</v>
      </c>
      <c r="AC32">
        <v>3447714</v>
      </c>
      <c r="AD32">
        <v>3542958</v>
      </c>
      <c r="AE32">
        <v>2427853</v>
      </c>
      <c r="AF32">
        <v>2075994</v>
      </c>
      <c r="AG32">
        <v>2507700</v>
      </c>
      <c r="AH32">
        <v>2838602</v>
      </c>
      <c r="AI32">
        <v>3267448</v>
      </c>
      <c r="AJ32">
        <v>3319254</v>
      </c>
      <c r="AK32">
        <v>3010836</v>
      </c>
      <c r="AL32">
        <v>2949324</v>
      </c>
      <c r="AM32">
        <v>20532832</v>
      </c>
      <c r="AN32">
        <v>22442742</v>
      </c>
    </row>
    <row r="33" spans="1:40">
      <c r="A33" s="1">
        <f t="shared" si="0"/>
        <v>18</v>
      </c>
      <c r="B33">
        <v>25</v>
      </c>
      <c r="C33">
        <v>3892650</v>
      </c>
      <c r="D33">
        <v>3587360</v>
      </c>
      <c r="E33">
        <v>1836878</v>
      </c>
      <c r="F33">
        <v>1839378</v>
      </c>
      <c r="G33">
        <v>1522207</v>
      </c>
      <c r="H33">
        <v>1616511</v>
      </c>
      <c r="I33">
        <v>1649483</v>
      </c>
      <c r="J33">
        <v>1806814</v>
      </c>
      <c r="K33">
        <v>2076354</v>
      </c>
      <c r="L33">
        <v>1921080</v>
      </c>
      <c r="M33">
        <v>1660489</v>
      </c>
      <c r="N33">
        <v>1795164</v>
      </c>
      <c r="O33">
        <v>4623816</v>
      </c>
      <c r="P33">
        <v>4852277</v>
      </c>
      <c r="Q33">
        <v>2161130</v>
      </c>
      <c r="R33">
        <v>2123144</v>
      </c>
      <c r="S33">
        <v>1474497</v>
      </c>
      <c r="T33">
        <v>1450566</v>
      </c>
      <c r="U33">
        <v>1832988</v>
      </c>
      <c r="V33">
        <v>1785927</v>
      </c>
      <c r="W33">
        <v>2261395</v>
      </c>
      <c r="X33">
        <v>2514262</v>
      </c>
      <c r="Y33">
        <v>1957947</v>
      </c>
      <c r="Z33">
        <v>2203977</v>
      </c>
      <c r="AA33">
        <v>6591978</v>
      </c>
      <c r="AB33">
        <v>5236218</v>
      </c>
      <c r="AC33">
        <v>3247304</v>
      </c>
      <c r="AD33">
        <v>3502155</v>
      </c>
      <c r="AE33">
        <v>2352644</v>
      </c>
      <c r="AF33">
        <v>1863497</v>
      </c>
      <c r="AG33">
        <v>2395430</v>
      </c>
      <c r="AH33">
        <v>3032866</v>
      </c>
      <c r="AI33">
        <v>3281635</v>
      </c>
      <c r="AJ33">
        <v>3447893</v>
      </c>
      <c r="AK33">
        <v>3088000</v>
      </c>
      <c r="AL33">
        <v>3035918</v>
      </c>
      <c r="AM33">
        <v>21741896</v>
      </c>
      <c r="AN33">
        <v>23325414</v>
      </c>
    </row>
    <row r="34" spans="1:40">
      <c r="A34" s="1">
        <f t="shared" si="0"/>
        <v>19</v>
      </c>
      <c r="B34">
        <v>25</v>
      </c>
      <c r="C34">
        <v>3941186</v>
      </c>
      <c r="D34">
        <v>3925295</v>
      </c>
      <c r="E34">
        <v>1923840</v>
      </c>
      <c r="F34">
        <v>1942926</v>
      </c>
      <c r="G34">
        <v>1402546</v>
      </c>
      <c r="H34">
        <v>1502412</v>
      </c>
      <c r="I34">
        <v>1801446</v>
      </c>
      <c r="J34">
        <v>1752322</v>
      </c>
      <c r="K34">
        <v>2150850</v>
      </c>
      <c r="L34">
        <v>2061962</v>
      </c>
      <c r="M34">
        <v>1617353</v>
      </c>
      <c r="N34">
        <v>1777970</v>
      </c>
      <c r="O34">
        <v>4678942</v>
      </c>
      <c r="P34">
        <v>4475929</v>
      </c>
      <c r="Q34">
        <v>2172677</v>
      </c>
      <c r="R34">
        <v>1915612</v>
      </c>
      <c r="S34">
        <v>1369041</v>
      </c>
      <c r="T34">
        <v>1438476</v>
      </c>
      <c r="U34">
        <v>1894609</v>
      </c>
      <c r="V34">
        <v>1924712</v>
      </c>
      <c r="W34">
        <v>2338654</v>
      </c>
      <c r="X34">
        <v>2296884</v>
      </c>
      <c r="Y34">
        <v>2158402</v>
      </c>
      <c r="Z34">
        <v>2002780</v>
      </c>
      <c r="AA34">
        <v>6020614</v>
      </c>
      <c r="AB34">
        <v>5222422</v>
      </c>
      <c r="AC34">
        <v>3099363</v>
      </c>
      <c r="AD34">
        <v>3557097</v>
      </c>
      <c r="AE34">
        <v>2086856</v>
      </c>
      <c r="AF34">
        <v>2012429</v>
      </c>
      <c r="AG34">
        <v>2420071</v>
      </c>
      <c r="AH34">
        <v>2748146</v>
      </c>
      <c r="AI34">
        <v>3172882</v>
      </c>
      <c r="AJ34">
        <v>2902049</v>
      </c>
      <c r="AK34">
        <v>2753044</v>
      </c>
      <c r="AL34">
        <v>2949700</v>
      </c>
      <c r="AM34">
        <v>22096598</v>
      </c>
      <c r="AN34">
        <v>24589716</v>
      </c>
    </row>
    <row r="35" spans="1:40">
      <c r="A35" s="1">
        <f t="shared" si="0"/>
        <v>20</v>
      </c>
      <c r="B35">
        <v>25</v>
      </c>
      <c r="C35">
        <v>3482469</v>
      </c>
      <c r="D35">
        <v>3719645</v>
      </c>
      <c r="E35">
        <v>2003628</v>
      </c>
      <c r="F35">
        <v>1859610</v>
      </c>
      <c r="G35">
        <v>1438718</v>
      </c>
      <c r="H35">
        <v>1415349</v>
      </c>
      <c r="I35">
        <v>1639568</v>
      </c>
      <c r="J35">
        <v>1806906</v>
      </c>
      <c r="K35">
        <v>1975768</v>
      </c>
      <c r="L35">
        <v>2043545</v>
      </c>
      <c r="M35">
        <v>1778335</v>
      </c>
      <c r="N35">
        <v>1774104</v>
      </c>
      <c r="O35">
        <v>4472008</v>
      </c>
      <c r="P35">
        <v>4644000</v>
      </c>
      <c r="Q35">
        <v>1961468</v>
      </c>
      <c r="R35">
        <v>1885362</v>
      </c>
      <c r="S35">
        <v>1477140</v>
      </c>
      <c r="T35">
        <v>1352793</v>
      </c>
      <c r="U35">
        <v>1812376</v>
      </c>
      <c r="V35">
        <v>1748598</v>
      </c>
      <c r="W35">
        <v>2238267</v>
      </c>
      <c r="X35">
        <v>2237628</v>
      </c>
      <c r="Y35">
        <v>2124165</v>
      </c>
      <c r="Z35">
        <v>2118218</v>
      </c>
      <c r="AA35">
        <v>5855966</v>
      </c>
      <c r="AB35">
        <v>4920126</v>
      </c>
      <c r="AC35">
        <v>3161763</v>
      </c>
      <c r="AD35">
        <v>3521648</v>
      </c>
      <c r="AE35">
        <v>2214259</v>
      </c>
      <c r="AF35">
        <v>2041912</v>
      </c>
      <c r="AG35">
        <v>2625506</v>
      </c>
      <c r="AH35">
        <v>2521296</v>
      </c>
      <c r="AI35">
        <v>3263532</v>
      </c>
      <c r="AJ35">
        <v>3126510</v>
      </c>
      <c r="AK35">
        <v>3023912</v>
      </c>
      <c r="AL35">
        <v>2938344</v>
      </c>
      <c r="AM35">
        <v>23977776</v>
      </c>
      <c r="AN35">
        <v>25749658</v>
      </c>
    </row>
    <row r="36" spans="1:40">
      <c r="A36" s="1">
        <f t="shared" si="0"/>
        <v>21</v>
      </c>
      <c r="B36">
        <v>25</v>
      </c>
      <c r="C36">
        <v>3735379</v>
      </c>
      <c r="D36">
        <v>3594795</v>
      </c>
      <c r="E36">
        <v>2031929</v>
      </c>
      <c r="F36">
        <v>2063638</v>
      </c>
      <c r="G36">
        <v>1281647</v>
      </c>
      <c r="H36">
        <v>1415502</v>
      </c>
      <c r="I36">
        <v>1790388</v>
      </c>
      <c r="J36">
        <v>1893809</v>
      </c>
      <c r="K36">
        <v>2090003</v>
      </c>
      <c r="L36">
        <v>2008345</v>
      </c>
      <c r="M36">
        <v>1755106</v>
      </c>
      <c r="N36">
        <v>1757000</v>
      </c>
      <c r="O36">
        <v>4208912</v>
      </c>
      <c r="P36">
        <v>4444284</v>
      </c>
      <c r="Q36">
        <v>2038221</v>
      </c>
      <c r="R36">
        <v>2173853</v>
      </c>
      <c r="S36">
        <v>1516271</v>
      </c>
      <c r="T36">
        <v>1533355</v>
      </c>
      <c r="U36">
        <v>1705317</v>
      </c>
      <c r="V36">
        <v>1770320</v>
      </c>
      <c r="W36">
        <v>2002304</v>
      </c>
      <c r="X36">
        <v>2078947</v>
      </c>
      <c r="Y36">
        <v>2045549</v>
      </c>
      <c r="Z36">
        <v>1936906</v>
      </c>
      <c r="AA36">
        <v>5784459</v>
      </c>
      <c r="AB36">
        <v>4875698</v>
      </c>
      <c r="AC36">
        <v>3309340</v>
      </c>
      <c r="AD36">
        <v>3550351</v>
      </c>
      <c r="AE36">
        <v>2312536</v>
      </c>
      <c r="AF36">
        <v>2023697</v>
      </c>
      <c r="AG36">
        <v>2691344</v>
      </c>
      <c r="AH36">
        <v>2622375</v>
      </c>
      <c r="AI36">
        <v>2941240</v>
      </c>
      <c r="AJ36">
        <v>3274766</v>
      </c>
      <c r="AK36">
        <v>2972197</v>
      </c>
      <c r="AL36">
        <v>2975767</v>
      </c>
      <c r="AM36">
        <v>24124628</v>
      </c>
      <c r="AN36">
        <v>27126624</v>
      </c>
    </row>
    <row r="37" spans="1:40">
      <c r="A37" s="1">
        <f t="shared" si="0"/>
        <v>22</v>
      </c>
      <c r="B37" t="s">
        <v>40</v>
      </c>
      <c r="C37">
        <v>3811205</v>
      </c>
      <c r="D37">
        <v>3456040</v>
      </c>
      <c r="E37">
        <v>1915656</v>
      </c>
      <c r="F37">
        <v>2017863</v>
      </c>
      <c r="G37">
        <v>1392852</v>
      </c>
      <c r="H37">
        <v>1533530</v>
      </c>
      <c r="I37">
        <v>1637203</v>
      </c>
      <c r="J37">
        <v>1981694</v>
      </c>
      <c r="K37">
        <v>2306160</v>
      </c>
      <c r="L37">
        <v>2259078</v>
      </c>
      <c r="M37">
        <v>1713326</v>
      </c>
      <c r="N37">
        <v>1859308</v>
      </c>
      <c r="O37">
        <v>4395134</v>
      </c>
      <c r="P37">
        <v>4224888</v>
      </c>
      <c r="Q37">
        <v>2204774</v>
      </c>
      <c r="R37">
        <v>1991838</v>
      </c>
      <c r="S37">
        <v>1368332</v>
      </c>
      <c r="T37">
        <v>1584312</v>
      </c>
      <c r="U37">
        <v>1730557</v>
      </c>
      <c r="V37">
        <v>1837600</v>
      </c>
      <c r="W37">
        <v>1999840</v>
      </c>
      <c r="X37">
        <v>2357017</v>
      </c>
      <c r="Y37">
        <v>2080316</v>
      </c>
      <c r="Z37">
        <v>1949277</v>
      </c>
      <c r="AA37">
        <v>6015260</v>
      </c>
      <c r="AB37">
        <v>5185791</v>
      </c>
      <c r="AC37">
        <v>2987513</v>
      </c>
      <c r="AD37">
        <v>3249900</v>
      </c>
      <c r="AE37">
        <v>1931082</v>
      </c>
      <c r="AF37">
        <v>2065942</v>
      </c>
      <c r="AG37">
        <v>2513104</v>
      </c>
      <c r="AH37">
        <v>2740810</v>
      </c>
      <c r="AI37">
        <v>3153263</v>
      </c>
      <c r="AJ37">
        <v>3305224</v>
      </c>
      <c r="AK37">
        <v>2781654</v>
      </c>
      <c r="AL37">
        <v>2902124</v>
      </c>
      <c r="AM37">
        <v>25017094</v>
      </c>
      <c r="AN37">
        <v>28070224</v>
      </c>
    </row>
    <row r="38" spans="1:40">
      <c r="A38" s="1">
        <f t="shared" si="0"/>
        <v>23</v>
      </c>
      <c r="B38" t="s">
        <v>40</v>
      </c>
      <c r="C38">
        <v>3527662</v>
      </c>
      <c r="D38">
        <v>3624114</v>
      </c>
      <c r="E38">
        <v>2146436</v>
      </c>
      <c r="F38">
        <v>2040160</v>
      </c>
      <c r="G38">
        <v>1321688</v>
      </c>
      <c r="H38">
        <v>1230680</v>
      </c>
      <c r="I38">
        <v>2020255</v>
      </c>
      <c r="J38">
        <v>1923391</v>
      </c>
      <c r="K38">
        <v>2082601</v>
      </c>
      <c r="L38">
        <v>2168027</v>
      </c>
      <c r="M38">
        <v>1799628</v>
      </c>
      <c r="N38">
        <v>1948199</v>
      </c>
      <c r="O38">
        <v>4521592</v>
      </c>
      <c r="P38">
        <v>4453884</v>
      </c>
      <c r="Q38">
        <v>1978089</v>
      </c>
      <c r="R38">
        <v>2155988</v>
      </c>
      <c r="S38">
        <v>1396528</v>
      </c>
      <c r="T38">
        <v>1359414</v>
      </c>
      <c r="U38">
        <v>1856617</v>
      </c>
      <c r="V38">
        <v>1766219</v>
      </c>
      <c r="W38">
        <v>2263654</v>
      </c>
      <c r="X38">
        <v>2170627</v>
      </c>
      <c r="Y38">
        <v>2010946</v>
      </c>
      <c r="Z38">
        <v>2000445</v>
      </c>
      <c r="AA38">
        <v>5889516</v>
      </c>
      <c r="AB38">
        <v>4928062</v>
      </c>
      <c r="AC38">
        <v>3332882</v>
      </c>
      <c r="AD38">
        <v>3781132</v>
      </c>
      <c r="AE38">
        <v>2201681</v>
      </c>
      <c r="AF38">
        <v>2004711</v>
      </c>
      <c r="AG38">
        <v>2412954</v>
      </c>
      <c r="AH38">
        <v>2739943</v>
      </c>
      <c r="AI38">
        <v>2949509</v>
      </c>
      <c r="AJ38">
        <v>3006258</v>
      </c>
      <c r="AK38">
        <v>2796758</v>
      </c>
      <c r="AL38">
        <v>3000312</v>
      </c>
      <c r="AM38">
        <v>26505390</v>
      </c>
      <c r="AN38">
        <v>28834618</v>
      </c>
    </row>
    <row r="39" spans="1:40">
      <c r="A39" s="1">
        <f t="shared" si="0"/>
        <v>24</v>
      </c>
      <c r="B39" t="s">
        <v>40</v>
      </c>
      <c r="C39">
        <v>3715671</v>
      </c>
      <c r="D39">
        <v>3692526</v>
      </c>
      <c r="E39">
        <v>1950335</v>
      </c>
      <c r="F39">
        <v>2081628</v>
      </c>
      <c r="G39">
        <v>1499276</v>
      </c>
      <c r="H39">
        <v>1311512</v>
      </c>
      <c r="I39">
        <v>1768726</v>
      </c>
      <c r="J39">
        <v>1864164</v>
      </c>
      <c r="K39">
        <v>2112774</v>
      </c>
      <c r="L39">
        <v>2152331</v>
      </c>
      <c r="M39">
        <v>1793252</v>
      </c>
      <c r="N39">
        <v>1860668</v>
      </c>
      <c r="O39">
        <v>4447772</v>
      </c>
      <c r="P39">
        <v>4373647</v>
      </c>
      <c r="Q39">
        <v>2083551</v>
      </c>
      <c r="R39">
        <v>2119061</v>
      </c>
      <c r="S39">
        <v>1378225</v>
      </c>
      <c r="T39">
        <v>1428196</v>
      </c>
      <c r="U39">
        <v>1756853</v>
      </c>
      <c r="V39">
        <v>1872713</v>
      </c>
      <c r="W39">
        <v>2049473</v>
      </c>
      <c r="X39">
        <v>2397104</v>
      </c>
      <c r="Y39">
        <v>1990811</v>
      </c>
      <c r="Z39">
        <v>2062184</v>
      </c>
      <c r="AA39">
        <v>5863984</v>
      </c>
      <c r="AB39">
        <v>4824624</v>
      </c>
      <c r="AC39">
        <v>3315035</v>
      </c>
      <c r="AD39">
        <v>3854122</v>
      </c>
      <c r="AE39">
        <v>2068295</v>
      </c>
      <c r="AF39">
        <v>2079046</v>
      </c>
      <c r="AG39">
        <v>2354731</v>
      </c>
      <c r="AH39">
        <v>2648177</v>
      </c>
      <c r="AI39">
        <v>3207562</v>
      </c>
      <c r="AJ39">
        <v>3299776</v>
      </c>
      <c r="AK39">
        <v>2885703</v>
      </c>
      <c r="AL39">
        <v>2829703</v>
      </c>
      <c r="AM39">
        <v>27360286</v>
      </c>
      <c r="AN39">
        <v>30026990</v>
      </c>
    </row>
    <row r="40" spans="1:40">
      <c r="A40" s="1">
        <f t="shared" si="0"/>
        <v>25</v>
      </c>
      <c r="B40" t="s">
        <v>40</v>
      </c>
      <c r="C40">
        <v>3749983</v>
      </c>
      <c r="D40">
        <v>3361460</v>
      </c>
      <c r="E40">
        <v>1775278</v>
      </c>
      <c r="F40">
        <v>1891016</v>
      </c>
      <c r="G40">
        <v>1420680</v>
      </c>
      <c r="H40">
        <v>1370926</v>
      </c>
      <c r="I40">
        <v>1907551</v>
      </c>
      <c r="J40">
        <v>1916216</v>
      </c>
      <c r="K40">
        <v>2085252</v>
      </c>
      <c r="L40">
        <v>1943280</v>
      </c>
      <c r="M40">
        <v>1675716</v>
      </c>
      <c r="N40">
        <v>1893168</v>
      </c>
      <c r="O40">
        <v>4600450</v>
      </c>
      <c r="P40">
        <v>4425834</v>
      </c>
      <c r="Q40">
        <v>2071617</v>
      </c>
      <c r="R40">
        <v>1961015</v>
      </c>
      <c r="S40">
        <v>1549185</v>
      </c>
      <c r="T40">
        <v>1420573</v>
      </c>
      <c r="U40">
        <v>1673426</v>
      </c>
      <c r="V40">
        <v>1769109</v>
      </c>
      <c r="W40">
        <v>2101746</v>
      </c>
      <c r="X40">
        <v>2112675</v>
      </c>
      <c r="Y40">
        <v>1996349</v>
      </c>
      <c r="Z40">
        <v>2113683</v>
      </c>
      <c r="AA40">
        <v>5546949</v>
      </c>
      <c r="AB40">
        <v>4913762</v>
      </c>
      <c r="AC40">
        <v>3057363</v>
      </c>
      <c r="AD40">
        <v>3523553</v>
      </c>
      <c r="AE40">
        <v>2083221</v>
      </c>
      <c r="AF40">
        <v>1870206</v>
      </c>
      <c r="AG40">
        <v>2462100</v>
      </c>
      <c r="AH40">
        <v>2721418</v>
      </c>
      <c r="AI40">
        <v>2878840</v>
      </c>
      <c r="AJ40">
        <v>3046712</v>
      </c>
      <c r="AK40">
        <v>2889752</v>
      </c>
      <c r="AL40">
        <v>2723550</v>
      </c>
      <c r="AM40">
        <v>28156730</v>
      </c>
      <c r="AN40">
        <v>31685214</v>
      </c>
    </row>
    <row r="41" spans="1:40">
      <c r="A41" s="1">
        <f t="shared" si="0"/>
        <v>26</v>
      </c>
      <c r="B41">
        <v>26</v>
      </c>
      <c r="C41">
        <v>3806641</v>
      </c>
      <c r="D41">
        <v>3420759</v>
      </c>
      <c r="E41">
        <v>1891862</v>
      </c>
      <c r="F41">
        <v>2130261</v>
      </c>
      <c r="G41">
        <v>1546127</v>
      </c>
      <c r="H41">
        <v>1209491</v>
      </c>
      <c r="I41">
        <v>1982063</v>
      </c>
      <c r="J41">
        <v>1861985</v>
      </c>
      <c r="K41">
        <v>2312898</v>
      </c>
      <c r="L41">
        <v>2193390</v>
      </c>
      <c r="M41">
        <v>1851730</v>
      </c>
      <c r="N41">
        <v>1845687</v>
      </c>
      <c r="O41">
        <v>4475698</v>
      </c>
      <c r="P41">
        <v>4388266</v>
      </c>
      <c r="Q41">
        <v>2319518</v>
      </c>
      <c r="R41">
        <v>1969150</v>
      </c>
      <c r="S41">
        <v>1641857</v>
      </c>
      <c r="T41">
        <v>1342166</v>
      </c>
      <c r="U41">
        <v>1895604</v>
      </c>
      <c r="V41">
        <v>1906587</v>
      </c>
      <c r="W41">
        <v>2241539</v>
      </c>
      <c r="X41">
        <v>2293412</v>
      </c>
      <c r="Y41">
        <v>1990654</v>
      </c>
      <c r="Z41">
        <v>2051809</v>
      </c>
      <c r="AA41">
        <v>5747600</v>
      </c>
      <c r="AB41">
        <v>4921758</v>
      </c>
      <c r="AC41">
        <v>3095951</v>
      </c>
      <c r="AD41">
        <v>3580179</v>
      </c>
      <c r="AE41">
        <v>2291542</v>
      </c>
      <c r="AF41">
        <v>2134240</v>
      </c>
      <c r="AG41">
        <v>2422654</v>
      </c>
      <c r="AH41">
        <v>2587518</v>
      </c>
      <c r="AI41">
        <v>2886163</v>
      </c>
      <c r="AJ41">
        <v>3180740</v>
      </c>
      <c r="AK41">
        <v>3027401</v>
      </c>
      <c r="AL41">
        <v>2826003</v>
      </c>
      <c r="AM41">
        <v>28780526</v>
      </c>
      <c r="AN41">
        <v>32102360</v>
      </c>
    </row>
    <row r="42" spans="1:40">
      <c r="A42" s="1">
        <f t="shared" si="0"/>
        <v>27</v>
      </c>
      <c r="B42">
        <v>26</v>
      </c>
      <c r="C42">
        <v>3594238</v>
      </c>
      <c r="D42">
        <v>3624532</v>
      </c>
      <c r="E42">
        <v>1848273</v>
      </c>
      <c r="F42">
        <v>1883266</v>
      </c>
      <c r="G42">
        <v>1388920</v>
      </c>
      <c r="H42">
        <v>1279876</v>
      </c>
      <c r="I42">
        <v>1937678</v>
      </c>
      <c r="J42">
        <v>1877364</v>
      </c>
      <c r="K42">
        <v>1928201</v>
      </c>
      <c r="L42">
        <v>1938318</v>
      </c>
      <c r="M42">
        <v>1810251</v>
      </c>
      <c r="N42">
        <v>1753396</v>
      </c>
      <c r="O42">
        <v>4457044</v>
      </c>
      <c r="P42">
        <v>4278940</v>
      </c>
      <c r="Q42">
        <v>2184687</v>
      </c>
      <c r="R42">
        <v>1923277</v>
      </c>
      <c r="S42">
        <v>1459060</v>
      </c>
      <c r="T42">
        <v>1619229</v>
      </c>
      <c r="U42">
        <v>1634264</v>
      </c>
      <c r="V42">
        <v>1690384</v>
      </c>
      <c r="W42">
        <v>2163088</v>
      </c>
      <c r="X42">
        <v>2242168</v>
      </c>
      <c r="Y42">
        <v>1815466</v>
      </c>
      <c r="Z42">
        <v>2179880</v>
      </c>
      <c r="AA42">
        <v>5716997</v>
      </c>
      <c r="AB42">
        <v>4748570</v>
      </c>
      <c r="AC42">
        <v>3428372</v>
      </c>
      <c r="AD42">
        <v>3507835</v>
      </c>
      <c r="AE42">
        <v>1850845</v>
      </c>
      <c r="AF42">
        <v>1953437</v>
      </c>
      <c r="AG42">
        <v>2487587</v>
      </c>
      <c r="AH42">
        <v>2495654</v>
      </c>
      <c r="AI42">
        <v>2781267</v>
      </c>
      <c r="AJ42">
        <v>3031776</v>
      </c>
      <c r="AK42">
        <v>2886054</v>
      </c>
      <c r="AL42">
        <v>2822930</v>
      </c>
      <c r="AM42">
        <v>30280458</v>
      </c>
      <c r="AN42">
        <v>33436826</v>
      </c>
    </row>
    <row r="43" spans="1:40">
      <c r="A43" s="1">
        <f t="shared" si="0"/>
        <v>28</v>
      </c>
      <c r="B43">
        <v>26</v>
      </c>
      <c r="C43">
        <v>3907507</v>
      </c>
      <c r="D43">
        <v>3673215</v>
      </c>
      <c r="E43">
        <v>1708802</v>
      </c>
      <c r="F43">
        <v>1808270</v>
      </c>
      <c r="G43">
        <v>1434872</v>
      </c>
      <c r="H43">
        <v>1269585</v>
      </c>
      <c r="I43">
        <v>1825765</v>
      </c>
      <c r="J43">
        <v>1684997</v>
      </c>
      <c r="K43">
        <v>1740618</v>
      </c>
      <c r="L43">
        <v>2184124</v>
      </c>
      <c r="M43">
        <v>1749589</v>
      </c>
      <c r="N43">
        <v>1854167</v>
      </c>
      <c r="O43">
        <v>4659498</v>
      </c>
      <c r="P43">
        <v>4441454</v>
      </c>
      <c r="Q43">
        <v>1985108</v>
      </c>
      <c r="R43">
        <v>2096689</v>
      </c>
      <c r="S43">
        <v>1428590</v>
      </c>
      <c r="T43">
        <v>1457539</v>
      </c>
      <c r="U43">
        <v>1683902</v>
      </c>
      <c r="V43">
        <v>1807382</v>
      </c>
      <c r="W43">
        <v>2249916</v>
      </c>
      <c r="X43">
        <v>2399141</v>
      </c>
      <c r="Y43">
        <v>1819501</v>
      </c>
      <c r="Z43">
        <v>2204771</v>
      </c>
      <c r="AA43">
        <v>5855290</v>
      </c>
      <c r="AB43">
        <v>4587654</v>
      </c>
      <c r="AC43">
        <v>3130280</v>
      </c>
      <c r="AD43">
        <v>3383527</v>
      </c>
      <c r="AE43">
        <v>2173270</v>
      </c>
      <c r="AF43">
        <v>2074215</v>
      </c>
      <c r="AG43">
        <v>2366232</v>
      </c>
      <c r="AH43">
        <v>2666392</v>
      </c>
      <c r="AI43">
        <v>2968518</v>
      </c>
      <c r="AJ43">
        <v>3171894</v>
      </c>
      <c r="AK43">
        <v>2728025</v>
      </c>
      <c r="AL43">
        <v>2849368</v>
      </c>
      <c r="AM43">
        <v>31016442</v>
      </c>
      <c r="AN43">
        <v>34829232</v>
      </c>
    </row>
    <row r="44" spans="1:40">
      <c r="A44" s="1">
        <f t="shared" si="0"/>
        <v>29</v>
      </c>
      <c r="B44">
        <v>26</v>
      </c>
      <c r="C44">
        <v>3603989</v>
      </c>
      <c r="D44">
        <v>3537476</v>
      </c>
      <c r="E44">
        <v>1925530</v>
      </c>
      <c r="F44">
        <v>1909604</v>
      </c>
      <c r="G44">
        <v>1509504</v>
      </c>
      <c r="H44">
        <v>1517798</v>
      </c>
      <c r="I44">
        <v>1951168</v>
      </c>
      <c r="J44">
        <v>1814964</v>
      </c>
      <c r="K44">
        <v>2193949</v>
      </c>
      <c r="L44">
        <v>2121106</v>
      </c>
      <c r="M44">
        <v>1909163</v>
      </c>
      <c r="N44">
        <v>1791763</v>
      </c>
      <c r="O44">
        <v>4528612</v>
      </c>
      <c r="P44">
        <v>4117443</v>
      </c>
      <c r="Q44">
        <v>2115250</v>
      </c>
      <c r="R44">
        <v>1949346</v>
      </c>
      <c r="S44">
        <v>1630798</v>
      </c>
      <c r="T44">
        <v>1387500</v>
      </c>
      <c r="U44">
        <v>1880618</v>
      </c>
      <c r="V44">
        <v>1765587</v>
      </c>
      <c r="W44">
        <v>2193748</v>
      </c>
      <c r="X44">
        <v>2275285</v>
      </c>
      <c r="Y44">
        <v>1976230</v>
      </c>
      <c r="Z44">
        <v>2047196</v>
      </c>
      <c r="AA44">
        <v>5752235</v>
      </c>
      <c r="AB44">
        <v>4914366</v>
      </c>
      <c r="AC44">
        <v>2965654</v>
      </c>
      <c r="AD44">
        <v>3369475</v>
      </c>
      <c r="AE44">
        <v>2156386</v>
      </c>
      <c r="AF44">
        <v>2021074</v>
      </c>
      <c r="AG44">
        <v>2464576</v>
      </c>
      <c r="AH44">
        <v>2669946</v>
      </c>
      <c r="AI44">
        <v>3049341</v>
      </c>
      <c r="AJ44">
        <v>3122275</v>
      </c>
      <c r="AK44">
        <v>2546235</v>
      </c>
      <c r="AL44">
        <v>2705604</v>
      </c>
      <c r="AM44">
        <v>31969234</v>
      </c>
      <c r="AN44">
        <v>35864000</v>
      </c>
    </row>
    <row r="45" spans="1:40">
      <c r="A45" s="1">
        <f t="shared" si="0"/>
        <v>30</v>
      </c>
      <c r="B45">
        <v>26</v>
      </c>
      <c r="C45">
        <v>3939020</v>
      </c>
      <c r="D45">
        <v>3687846</v>
      </c>
      <c r="E45">
        <v>1865857</v>
      </c>
      <c r="F45">
        <v>1786378</v>
      </c>
      <c r="G45">
        <v>1334939</v>
      </c>
      <c r="H45">
        <v>1281463</v>
      </c>
      <c r="I45">
        <v>1786803</v>
      </c>
      <c r="J45">
        <v>1657741</v>
      </c>
      <c r="K45">
        <v>2199548</v>
      </c>
      <c r="L45">
        <v>2028798</v>
      </c>
      <c r="M45">
        <v>1526580</v>
      </c>
      <c r="N45">
        <v>1871943</v>
      </c>
      <c r="O45">
        <v>5041268</v>
      </c>
      <c r="P45">
        <v>4222362</v>
      </c>
      <c r="Q45">
        <v>2195170</v>
      </c>
      <c r="R45">
        <v>2039858</v>
      </c>
      <c r="S45">
        <v>1366309</v>
      </c>
      <c r="T45">
        <v>1422661</v>
      </c>
      <c r="U45">
        <v>1669097</v>
      </c>
      <c r="V45">
        <v>1698830</v>
      </c>
      <c r="W45">
        <v>2229081</v>
      </c>
      <c r="X45">
        <v>2314936</v>
      </c>
      <c r="Y45">
        <v>2091868</v>
      </c>
      <c r="Z45">
        <v>1972324</v>
      </c>
      <c r="AA45">
        <v>5447786</v>
      </c>
      <c r="AB45">
        <v>4935974</v>
      </c>
      <c r="AC45">
        <v>3116775</v>
      </c>
      <c r="AD45">
        <v>3598064</v>
      </c>
      <c r="AE45">
        <v>2233078</v>
      </c>
      <c r="AF45">
        <v>2021360</v>
      </c>
      <c r="AG45">
        <v>2238030</v>
      </c>
      <c r="AH45">
        <v>2452667</v>
      </c>
      <c r="AI45">
        <v>3220488</v>
      </c>
      <c r="AJ45">
        <v>3038840</v>
      </c>
      <c r="AK45">
        <v>2741763</v>
      </c>
      <c r="AL45">
        <v>3020258</v>
      </c>
      <c r="AM45">
        <v>33290022</v>
      </c>
      <c r="AN45">
        <v>37468440</v>
      </c>
    </row>
    <row r="46" spans="1:40">
      <c r="A46" s="1"/>
    </row>
    <row r="47" spans="1:40">
      <c r="A47" s="1"/>
    </row>
    <row r="48" spans="1:40">
      <c r="A48" s="1"/>
    </row>
    <row r="49" spans="1:26">
      <c r="A49" s="1"/>
    </row>
    <row r="50" spans="1:26">
      <c r="A50" s="1"/>
    </row>
    <row r="51" spans="1:26">
      <c r="A51" s="1"/>
    </row>
    <row r="52" spans="1:26">
      <c r="A52" s="1"/>
    </row>
    <row r="53" spans="1:26">
      <c r="A53" s="1"/>
    </row>
    <row r="54" spans="1:26">
      <c r="A54" s="1"/>
    </row>
    <row r="55" spans="1:26">
      <c r="A55" s="1"/>
    </row>
    <row r="56" spans="1:26">
      <c r="A56" s="1"/>
    </row>
    <row r="57" spans="1:26">
      <c r="A57" s="1"/>
    </row>
    <row r="58" spans="1:26">
      <c r="A58" s="1"/>
    </row>
    <row r="59" spans="1:26">
      <c r="C59" s="3" t="s">
        <v>46</v>
      </c>
      <c r="D59" s="3">
        <v>1</v>
      </c>
      <c r="E59" s="3">
        <v>1</v>
      </c>
      <c r="F59" s="3">
        <v>1</v>
      </c>
      <c r="G59" s="3">
        <v>2</v>
      </c>
      <c r="H59" s="3">
        <v>2</v>
      </c>
      <c r="I59" s="3">
        <v>2</v>
      </c>
    </row>
    <row r="60" spans="1:26">
      <c r="A60" s="1" t="s">
        <v>57</v>
      </c>
      <c r="B60" t="s">
        <v>41</v>
      </c>
      <c r="C60" t="s">
        <v>39</v>
      </c>
      <c r="L60" s="3" t="s">
        <v>50</v>
      </c>
      <c r="S60" s="3"/>
      <c r="T60" s="3" t="s">
        <v>53</v>
      </c>
      <c r="U60" s="3"/>
      <c r="V60" s="3"/>
      <c r="W60" s="3"/>
    </row>
    <row r="61" spans="1:26">
      <c r="A61" s="1">
        <v>0</v>
      </c>
      <c r="B61">
        <f>A61/60</f>
        <v>0</v>
      </c>
      <c r="C61">
        <v>36</v>
      </c>
      <c r="D61" s="4">
        <v>9496693</v>
      </c>
      <c r="E61" s="4">
        <v>8732769</v>
      </c>
      <c r="F61" s="4">
        <v>9714819</v>
      </c>
      <c r="G61" s="4">
        <v>7468422</v>
      </c>
      <c r="H61" s="4">
        <v>7396004</v>
      </c>
      <c r="I61" s="4">
        <v>7852022</v>
      </c>
      <c r="L61" s="3" t="s">
        <v>46</v>
      </c>
      <c r="M61" s="3" t="s">
        <v>47</v>
      </c>
      <c r="N61" s="3" t="s">
        <v>48</v>
      </c>
      <c r="O61" s="3" t="s">
        <v>49</v>
      </c>
      <c r="P61" s="3">
        <v>1</v>
      </c>
      <c r="Q61" s="3">
        <v>2</v>
      </c>
      <c r="R61" s="3"/>
      <c r="S61" s="3"/>
      <c r="T61" s="3" t="s">
        <v>46</v>
      </c>
      <c r="U61" s="3" t="s">
        <v>47</v>
      </c>
      <c r="V61" s="3" t="s">
        <v>48</v>
      </c>
      <c r="W61" s="3" t="s">
        <v>49</v>
      </c>
      <c r="X61" s="3">
        <v>1</v>
      </c>
      <c r="Y61" s="3">
        <v>2</v>
      </c>
      <c r="Z61" s="3"/>
    </row>
    <row r="62" spans="1:26">
      <c r="A62" s="1">
        <f>A61+30</f>
        <v>30</v>
      </c>
      <c r="B62">
        <f t="shared" ref="B62:B121" si="1">A62/60</f>
        <v>0.5</v>
      </c>
      <c r="C62" t="s">
        <v>42</v>
      </c>
      <c r="D62" s="4">
        <v>9245633</v>
      </c>
      <c r="E62" s="4">
        <v>10182135</v>
      </c>
      <c r="F62" s="4">
        <v>9992111</v>
      </c>
      <c r="G62" s="4">
        <v>7187545</v>
      </c>
      <c r="H62" s="4">
        <v>7875660</v>
      </c>
      <c r="I62" s="4">
        <v>8234390</v>
      </c>
      <c r="L62" s="3" t="s">
        <v>41</v>
      </c>
      <c r="M62" s="3" t="s">
        <v>58</v>
      </c>
      <c r="N62" s="3"/>
      <c r="O62" s="3"/>
      <c r="P62" s="3" t="s">
        <v>51</v>
      </c>
      <c r="Q62" s="3"/>
      <c r="R62" s="3" t="s">
        <v>52</v>
      </c>
      <c r="T62" s="3" t="s">
        <v>41</v>
      </c>
      <c r="U62" s="3" t="s">
        <v>58</v>
      </c>
      <c r="V62" s="3"/>
      <c r="W62" s="3"/>
      <c r="X62" s="3" t="s">
        <v>51</v>
      </c>
      <c r="Y62" s="3"/>
      <c r="Z62" s="3" t="s">
        <v>52</v>
      </c>
    </row>
    <row r="63" spans="1:26">
      <c r="A63" s="1">
        <f t="shared" ref="A63:A121" si="2">A62+30</f>
        <v>60</v>
      </c>
      <c r="B63">
        <f t="shared" si="1"/>
        <v>1</v>
      </c>
      <c r="C63" t="s">
        <v>42</v>
      </c>
      <c r="D63" s="4">
        <v>8653611</v>
      </c>
      <c r="E63" s="4">
        <v>9117982</v>
      </c>
      <c r="F63" s="4">
        <v>10137506</v>
      </c>
      <c r="G63" s="4">
        <v>7516762</v>
      </c>
      <c r="H63" s="4">
        <v>7640758</v>
      </c>
      <c r="I63" s="4">
        <v>7818908</v>
      </c>
      <c r="L63" s="1">
        <f>0</f>
        <v>0</v>
      </c>
      <c r="M63">
        <f>AVERAGE(O15:R15)</f>
        <v>4681235</v>
      </c>
      <c r="N63">
        <f>AVERAGE(P15:S15)</f>
        <v>3763745.25</v>
      </c>
      <c r="O63">
        <f>AVERAGE(Q15:T15)</f>
        <v>2666900.25</v>
      </c>
      <c r="P63">
        <f>AVERAGE(D61:F61)</f>
        <v>9314760.333333334</v>
      </c>
      <c r="Q63">
        <f>AVERAGE(G61:I61)</f>
        <v>7572149.333333333</v>
      </c>
      <c r="R63">
        <f>AVERAGE(AM15:AN15)</f>
        <v>10663346.5</v>
      </c>
      <c r="T63" s="1">
        <f>0</f>
        <v>0</v>
      </c>
      <c r="U63">
        <f>STDEV(O15:R15)</f>
        <v>1903340.2031542689</v>
      </c>
      <c r="V63">
        <f>STDEV(S15:V15)</f>
        <v>133658.1450966108</v>
      </c>
      <c r="W63">
        <f>STDEV(W15:Z15)</f>
        <v>212698.39749435504</v>
      </c>
      <c r="X63">
        <f>STDEV(D61:F61)</f>
        <v>515684.178567981</v>
      </c>
      <c r="Y63">
        <f>STDEV(G61:I61)</f>
        <v>245066.57022395634</v>
      </c>
      <c r="Z63">
        <f>STDEV(AM15:AN15)</f>
        <v>250012.4517309088</v>
      </c>
    </row>
    <row r="64" spans="1:26">
      <c r="A64" s="1">
        <f t="shared" si="2"/>
        <v>90</v>
      </c>
      <c r="B64">
        <f t="shared" si="1"/>
        <v>1.5</v>
      </c>
      <c r="C64">
        <v>35</v>
      </c>
      <c r="D64" s="4">
        <v>9329401</v>
      </c>
      <c r="E64" s="4">
        <v>9042451</v>
      </c>
      <c r="F64" s="4">
        <v>9328363</v>
      </c>
      <c r="G64" s="4">
        <v>6912812</v>
      </c>
      <c r="H64" s="4">
        <v>7688700</v>
      </c>
      <c r="I64" s="4">
        <v>8269570</v>
      </c>
      <c r="L64" s="1">
        <f>L63+1</f>
        <v>1</v>
      </c>
      <c r="M64">
        <f>AVERAGE(O16:R16)</f>
        <v>4382239</v>
      </c>
      <c r="N64">
        <f>AVERAGE(P16:S16)</f>
        <v>3461810.25</v>
      </c>
      <c r="O64">
        <f>AVERAGE(Q16:T16)</f>
        <v>2312707.75</v>
      </c>
      <c r="P64">
        <f>AVERAGE(D63:F63)</f>
        <v>9303033</v>
      </c>
      <c r="Q64">
        <f>AVERAGE(G63:I63)</f>
        <v>7658809.333333333</v>
      </c>
      <c r="R64">
        <f>AVERAGE(AM16:AN16)</f>
        <v>10417994</v>
      </c>
      <c r="T64" s="1">
        <f>T63+1</f>
        <v>1</v>
      </c>
      <c r="U64">
        <f>STDEV(O16:R16)</f>
        <v>1952111.3139834008</v>
      </c>
      <c r="V64">
        <f>STDEV(S16:V16)</f>
        <v>375802.46304097935</v>
      </c>
      <c r="W64">
        <f>STDEV(W16:Z16)</f>
        <v>348092.72357843106</v>
      </c>
      <c r="X64">
        <f>STDEV(D63:F63)</f>
        <v>759057.966961022</v>
      </c>
      <c r="Y64">
        <f>STDEV(G63:I63)</f>
        <v>151879.68694112237</v>
      </c>
      <c r="Z64">
        <f>STDEV(AM16:AN16)</f>
        <v>698993.43797921308</v>
      </c>
    </row>
    <row r="65" spans="1:26">
      <c r="A65" s="1">
        <f t="shared" si="2"/>
        <v>120</v>
      </c>
      <c r="B65">
        <f t="shared" si="1"/>
        <v>2</v>
      </c>
      <c r="C65">
        <v>35</v>
      </c>
      <c r="D65" s="4">
        <v>9339257</v>
      </c>
      <c r="E65" s="4">
        <v>9125437</v>
      </c>
      <c r="F65" s="4">
        <v>9469173</v>
      </c>
      <c r="G65" s="4">
        <v>7354728</v>
      </c>
      <c r="H65" s="4">
        <v>7203946</v>
      </c>
      <c r="I65" s="4">
        <v>8604967</v>
      </c>
      <c r="L65" s="1">
        <f t="shared" ref="L65:L93" si="3">L64+1</f>
        <v>2</v>
      </c>
      <c r="M65">
        <f>AVERAGE(O17:R17)</f>
        <v>4552531.75</v>
      </c>
      <c r="N65">
        <f>AVERAGE(P17:S17)</f>
        <v>3610461</v>
      </c>
      <c r="O65">
        <f>AVERAGE(Q17:T17)</f>
        <v>2535784.25</v>
      </c>
      <c r="P65">
        <f>AVERAGE(D65:F65)</f>
        <v>9311289</v>
      </c>
      <c r="Q65">
        <f>AVERAGE(G65:I65)</f>
        <v>7721213.666666667</v>
      </c>
      <c r="R65">
        <f>AVERAGE(AM17:AN17)</f>
        <v>10613133.5</v>
      </c>
      <c r="T65" s="1">
        <f t="shared" ref="T65:T93" si="4">T64+1</f>
        <v>2</v>
      </c>
      <c r="U65">
        <f>STDEV(O17:R17)</f>
        <v>1981846.3183422969</v>
      </c>
      <c r="V65">
        <f>STDEV(S17:V17)</f>
        <v>195528.46403699555</v>
      </c>
      <c r="W65">
        <f>STDEV(W17:Z17)</f>
        <v>379159.03778087191</v>
      </c>
      <c r="X65">
        <f>STDEV(D65:F65)</f>
        <v>173566.31640960753</v>
      </c>
      <c r="Y65">
        <f>STDEV(G65:I65)</f>
        <v>769057.06453704287</v>
      </c>
      <c r="Z65">
        <f>STDEV(AM17:AN17)</f>
        <v>271190.29982744588</v>
      </c>
    </row>
    <row r="66" spans="1:26">
      <c r="A66" s="1">
        <f t="shared" si="2"/>
        <v>150</v>
      </c>
      <c r="B66">
        <f t="shared" si="1"/>
        <v>2.5</v>
      </c>
      <c r="C66">
        <v>35</v>
      </c>
      <c r="D66" s="4">
        <v>9377380</v>
      </c>
      <c r="E66" s="4">
        <v>8723967</v>
      </c>
      <c r="F66" s="4">
        <v>9326994</v>
      </c>
      <c r="G66" s="4">
        <v>7080862</v>
      </c>
      <c r="H66" s="4">
        <v>7437280</v>
      </c>
      <c r="I66" s="4">
        <v>7846222</v>
      </c>
      <c r="L66" s="1">
        <f t="shared" si="3"/>
        <v>3</v>
      </c>
      <c r="M66">
        <f>AVERAGE(O18:R18)</f>
        <v>4360228.5</v>
      </c>
      <c r="N66">
        <f>AVERAGE(P18:S18)</f>
        <v>3353476.75</v>
      </c>
      <c r="O66">
        <f>AVERAGE(Q18:T18)</f>
        <v>2319513.25</v>
      </c>
      <c r="P66">
        <f>AVERAGE(D67:F67)</f>
        <v>9015899.666666666</v>
      </c>
      <c r="Q66">
        <f>AVERAGE(G67:I67)</f>
        <v>7387931</v>
      </c>
      <c r="R66">
        <f>AVERAGE(AM18:AN18)</f>
        <v>10961560.5</v>
      </c>
      <c r="T66" s="1">
        <f t="shared" si="4"/>
        <v>3</v>
      </c>
      <c r="U66">
        <f>STDEV(O18:R18)</f>
        <v>1949790.3913008189</v>
      </c>
      <c r="V66">
        <f>STDEV(S18:V18)</f>
        <v>294019.80318395788</v>
      </c>
      <c r="W66">
        <f>STDEV(W18:Z18)</f>
        <v>191010.39704686234</v>
      </c>
      <c r="X66">
        <f>STDEV(D67:F67)</f>
        <v>670363.53641612502</v>
      </c>
      <c r="Y66">
        <f>STDEV(G67:I67)</f>
        <v>456042.68763022614</v>
      </c>
      <c r="Z66">
        <f>STDEV(AM18:AN18)</f>
        <v>3280.268357924394</v>
      </c>
    </row>
    <row r="67" spans="1:26">
      <c r="A67" s="1">
        <f t="shared" si="2"/>
        <v>180</v>
      </c>
      <c r="B67">
        <f t="shared" si="1"/>
        <v>3</v>
      </c>
      <c r="C67">
        <v>35</v>
      </c>
      <c r="D67" s="4">
        <v>9237050</v>
      </c>
      <c r="E67" s="4">
        <v>8262902</v>
      </c>
      <c r="F67" s="4">
        <v>9547747</v>
      </c>
      <c r="G67" s="4">
        <v>7059135</v>
      </c>
      <c r="H67" s="4">
        <v>7196106</v>
      </c>
      <c r="I67" s="4">
        <v>7908552</v>
      </c>
      <c r="L67" s="1">
        <f t="shared" si="3"/>
        <v>4</v>
      </c>
      <c r="M67">
        <f>AVERAGE(O19:R19)</f>
        <v>4151506</v>
      </c>
      <c r="N67">
        <f>AVERAGE(P19:S19)</f>
        <v>3244554</v>
      </c>
      <c r="O67">
        <f>AVERAGE(Q19:T19)</f>
        <v>2209404.5</v>
      </c>
      <c r="P67">
        <f>AVERAGE(D69:F69)</f>
        <v>9114133.333333334</v>
      </c>
      <c r="Q67">
        <f>AVERAGE(G69:I69)</f>
        <v>7455917</v>
      </c>
      <c r="R67">
        <f>AVERAGE(AM19:AN19)</f>
        <v>11364216</v>
      </c>
      <c r="T67" s="1">
        <f t="shared" si="4"/>
        <v>4</v>
      </c>
      <c r="U67">
        <f>STDEV(O19:R19)</f>
        <v>1793350.6998413147</v>
      </c>
      <c r="V67">
        <f>STDEV(S19:V19)</f>
        <v>364787.4316868204</v>
      </c>
      <c r="W67">
        <f>STDEV(W19:Z19)</f>
        <v>133397.97713358825</v>
      </c>
      <c r="X67">
        <f>STDEV(D69:F69)</f>
        <v>487251.80573942809</v>
      </c>
      <c r="Y67">
        <f>STDEV(G69:I69)</f>
        <v>514989.96566826425</v>
      </c>
      <c r="Z67">
        <f>STDEV(AM19:AN19)</f>
        <v>205138.7482900293</v>
      </c>
    </row>
    <row r="68" spans="1:26">
      <c r="A68" s="1">
        <f t="shared" si="2"/>
        <v>210</v>
      </c>
      <c r="B68">
        <f t="shared" si="1"/>
        <v>3.5</v>
      </c>
      <c r="C68" t="s">
        <v>43</v>
      </c>
      <c r="D68" s="4">
        <v>9329877</v>
      </c>
      <c r="E68" s="4">
        <v>8589250</v>
      </c>
      <c r="F68" s="4">
        <v>9225283</v>
      </c>
      <c r="G68" s="4">
        <v>7023552</v>
      </c>
      <c r="H68" s="4">
        <v>7343908</v>
      </c>
      <c r="I68" s="4">
        <v>8067590</v>
      </c>
      <c r="L68" s="1">
        <f t="shared" si="3"/>
        <v>5</v>
      </c>
      <c r="M68">
        <f>AVERAGE(O20:R20)</f>
        <v>4103809.5</v>
      </c>
      <c r="N68">
        <f>AVERAGE(P20:S20)</f>
        <v>3273276.75</v>
      </c>
      <c r="O68">
        <f>AVERAGE(Q20:T20)</f>
        <v>2219626.5</v>
      </c>
      <c r="P68">
        <f>AVERAGE(D71:F71)</f>
        <v>9186928.333333334</v>
      </c>
      <c r="Q68">
        <f>AVERAGE(G71:I71)</f>
        <v>7340744</v>
      </c>
      <c r="R68">
        <f>AVERAGE(AM20:AN20)</f>
        <v>12318854.5</v>
      </c>
      <c r="T68" s="1">
        <f t="shared" si="4"/>
        <v>5</v>
      </c>
      <c r="U68">
        <f>STDEV(O20:R20)</f>
        <v>1770614.8445792308</v>
      </c>
      <c r="V68">
        <f>STDEV(S20:V20)</f>
        <v>302680.6265136021</v>
      </c>
      <c r="W68">
        <f>STDEV(W20:Z20)</f>
        <v>173348.17268722507</v>
      </c>
      <c r="X68">
        <f>STDEV(D71:F71)</f>
        <v>385891.17448489717</v>
      </c>
      <c r="Y68">
        <f>STDEV(G71:I71)</f>
        <v>446311.00923459191</v>
      </c>
      <c r="Z68">
        <f>STDEV(AM20:AN20)</f>
        <v>594629.42682354699</v>
      </c>
    </row>
    <row r="69" spans="1:26">
      <c r="A69" s="1">
        <f t="shared" si="2"/>
        <v>240</v>
      </c>
      <c r="B69">
        <f t="shared" si="1"/>
        <v>4</v>
      </c>
      <c r="C69" t="s">
        <v>43</v>
      </c>
      <c r="D69" s="4">
        <v>9438153</v>
      </c>
      <c r="E69" s="4">
        <v>8553786</v>
      </c>
      <c r="F69" s="4">
        <v>9350461</v>
      </c>
      <c r="G69" s="4">
        <v>6887099</v>
      </c>
      <c r="H69" s="4">
        <v>7590162</v>
      </c>
      <c r="I69" s="4">
        <v>7890490</v>
      </c>
      <c r="L69" s="1">
        <f t="shared" si="3"/>
        <v>6</v>
      </c>
      <c r="M69">
        <f>AVERAGE(O21:R21)</f>
        <v>4003273.25</v>
      </c>
      <c r="N69">
        <f>AVERAGE(P21:S21)</f>
        <v>3162609.25</v>
      </c>
      <c r="O69">
        <f>AVERAGE(Q21:T21)</f>
        <v>2210683.25</v>
      </c>
      <c r="P69">
        <f>AVERAGE(D73:F73)</f>
        <v>9077255</v>
      </c>
      <c r="Q69">
        <f>AVERAGE(G73:I73)</f>
        <v>7572285</v>
      </c>
      <c r="R69">
        <f>AVERAGE(AM21:AN21)</f>
        <v>11830451</v>
      </c>
      <c r="T69" s="1">
        <f t="shared" si="4"/>
        <v>6</v>
      </c>
      <c r="U69">
        <f>STDEV(O21:R21)</f>
        <v>1723754.1733741839</v>
      </c>
      <c r="V69">
        <f>STDEV(S21:V21)</f>
        <v>238961.68664505615</v>
      </c>
      <c r="W69">
        <f>STDEV(W21:Z21)</f>
        <v>284453.57048324542</v>
      </c>
      <c r="X69">
        <f>STDEV(D73:F73)</f>
        <v>267892.68027141015</v>
      </c>
      <c r="Y69">
        <f>STDEV(G73:I73)</f>
        <v>543495.08130156982</v>
      </c>
      <c r="Z69">
        <f>STDEV(AM21:AN21)</f>
        <v>405624.73395985115</v>
      </c>
    </row>
    <row r="70" spans="1:26">
      <c r="A70" s="1">
        <f t="shared" si="2"/>
        <v>270</v>
      </c>
      <c r="B70">
        <f t="shared" si="1"/>
        <v>4.5</v>
      </c>
      <c r="C70" t="s">
        <v>43</v>
      </c>
      <c r="D70" s="4">
        <v>8644202</v>
      </c>
      <c r="E70" s="4">
        <v>8209271</v>
      </c>
      <c r="F70" s="4">
        <v>9141795</v>
      </c>
      <c r="G70" s="4">
        <v>7119031</v>
      </c>
      <c r="H70" s="4">
        <v>6933954</v>
      </c>
      <c r="I70" s="4">
        <v>7982608</v>
      </c>
      <c r="L70" s="1">
        <f t="shared" si="3"/>
        <v>7</v>
      </c>
      <c r="M70">
        <f>AVERAGE(O22:R22)</f>
        <v>3627177.25</v>
      </c>
      <c r="N70">
        <f>AVERAGE(P22:S22)</f>
        <v>2891243.75</v>
      </c>
      <c r="O70">
        <f>AVERAGE(Q22:T22)</f>
        <v>2085166.75</v>
      </c>
      <c r="P70">
        <f>AVERAGE(D75:F75)</f>
        <v>8608527.666666666</v>
      </c>
      <c r="Q70">
        <f>AVERAGE(G75:I75)</f>
        <v>6973145</v>
      </c>
      <c r="R70">
        <f>AVERAGE(AM22:AN22)</f>
        <v>12432145.5</v>
      </c>
      <c r="T70" s="1">
        <f t="shared" si="4"/>
        <v>7</v>
      </c>
      <c r="U70">
        <f>STDEV(O22:R22)</f>
        <v>1466498.049320529</v>
      </c>
      <c r="V70">
        <f>STDEV(S22:V22)</f>
        <v>248481.47859481734</v>
      </c>
      <c r="W70">
        <f>STDEV(W22:Z22)</f>
        <v>343539.75398913684</v>
      </c>
      <c r="X70">
        <f>STDEV(D75:F75)</f>
        <v>226339.19380066133</v>
      </c>
      <c r="Y70">
        <f>STDEV(G75:I75)</f>
        <v>272255.99461352546</v>
      </c>
      <c r="Z70">
        <f>STDEV(AM22:AN22)</f>
        <v>799532.00144865992</v>
      </c>
    </row>
    <row r="71" spans="1:26">
      <c r="A71" s="1">
        <f t="shared" si="2"/>
        <v>300</v>
      </c>
      <c r="B71">
        <f t="shared" si="1"/>
        <v>5</v>
      </c>
      <c r="C71" t="s">
        <v>43</v>
      </c>
      <c r="D71" s="4">
        <v>9085991</v>
      </c>
      <c r="E71" s="4">
        <v>8861537</v>
      </c>
      <c r="F71" s="4">
        <v>9613257</v>
      </c>
      <c r="G71" s="4">
        <v>6897014</v>
      </c>
      <c r="H71" s="4">
        <v>7335626</v>
      </c>
      <c r="I71" s="4">
        <v>7789592</v>
      </c>
      <c r="L71" s="1">
        <f t="shared" si="3"/>
        <v>8</v>
      </c>
      <c r="M71">
        <f>AVERAGE(O23:R23)</f>
        <v>4051799.75</v>
      </c>
      <c r="N71">
        <f>AVERAGE(P23:S23)</f>
        <v>3134326</v>
      </c>
      <c r="O71">
        <f>AVERAGE(Q23:T23)</f>
        <v>2125095.25</v>
      </c>
      <c r="P71">
        <f>AVERAGE(D77:F77)</f>
        <v>8648534</v>
      </c>
      <c r="Q71">
        <f>AVERAGE(G77:I77)</f>
        <v>7148651.666666667</v>
      </c>
      <c r="R71">
        <f>AVERAGE(AM23:AN23)</f>
        <v>13474014.5</v>
      </c>
      <c r="T71" s="1">
        <f t="shared" si="4"/>
        <v>8</v>
      </c>
      <c r="U71">
        <f>STDEV(O23:R23)</f>
        <v>1766367.9094126786</v>
      </c>
      <c r="V71">
        <f>STDEV(S23:V23)</f>
        <v>311140.23898182419</v>
      </c>
      <c r="W71">
        <f>STDEV(W23:Z23)</f>
        <v>71517.577896975796</v>
      </c>
      <c r="X71">
        <f>STDEV(D77:F77)</f>
        <v>338129.20378311008</v>
      </c>
      <c r="Y71">
        <f>STDEV(G77:I77)</f>
        <v>287658.11134458444</v>
      </c>
      <c r="Z71">
        <f>STDEV(AM23:AN23)</f>
        <v>115206.78653838063</v>
      </c>
    </row>
    <row r="72" spans="1:26">
      <c r="A72" s="1">
        <f t="shared" si="2"/>
        <v>330</v>
      </c>
      <c r="B72">
        <f t="shared" si="1"/>
        <v>5.5</v>
      </c>
      <c r="C72" t="s">
        <v>43</v>
      </c>
      <c r="D72" s="4">
        <v>8892340</v>
      </c>
      <c r="E72" s="4">
        <v>9063771</v>
      </c>
      <c r="F72" s="4">
        <v>9631723</v>
      </c>
      <c r="G72" s="4">
        <v>7482905</v>
      </c>
      <c r="H72" s="4">
        <v>7701412</v>
      </c>
      <c r="I72" s="4">
        <v>7880549</v>
      </c>
      <c r="L72" s="1">
        <f t="shared" si="3"/>
        <v>9</v>
      </c>
      <c r="M72">
        <f>AVERAGE(O24:R24)</f>
        <v>3804429.25</v>
      </c>
      <c r="N72">
        <f>AVERAGE(P24:S24)</f>
        <v>2957491.5</v>
      </c>
      <c r="O72">
        <f>AVERAGE(Q24:T24)</f>
        <v>1978479.5</v>
      </c>
      <c r="P72">
        <f>AVERAGE(D79:F79)</f>
        <v>8744892.333333334</v>
      </c>
      <c r="Q72">
        <f>AVERAGE(G79:I79)</f>
        <v>6774177.666666667</v>
      </c>
      <c r="R72">
        <f>AVERAGE(AM24:AN24)</f>
        <v>14031572.5</v>
      </c>
      <c r="T72" s="1">
        <f t="shared" si="4"/>
        <v>9</v>
      </c>
      <c r="U72">
        <f>STDEV(O24:R24)</f>
        <v>1654722.8108287251</v>
      </c>
      <c r="V72">
        <f>STDEV(S24:V24)</f>
        <v>348440.01437586069</v>
      </c>
      <c r="W72">
        <f>STDEV(W24:Z24)</f>
        <v>183261.83059491686</v>
      </c>
      <c r="X72">
        <f>STDEV(D79:F79)</f>
        <v>151505.35564901106</v>
      </c>
      <c r="Y72">
        <f>STDEV(G79:I79)</f>
        <v>535457.34928968269</v>
      </c>
      <c r="Z72">
        <f>STDEV(AM24:AN24)</f>
        <v>508164.40962005593</v>
      </c>
    </row>
    <row r="73" spans="1:26">
      <c r="A73" s="1">
        <f t="shared" si="2"/>
        <v>360</v>
      </c>
      <c r="B73">
        <f t="shared" si="1"/>
        <v>6</v>
      </c>
      <c r="C73" t="s">
        <v>43</v>
      </c>
      <c r="D73" s="4">
        <v>8948648</v>
      </c>
      <c r="E73" s="4">
        <v>8897916</v>
      </c>
      <c r="F73" s="4">
        <v>9385201</v>
      </c>
      <c r="G73" s="4">
        <v>7082950</v>
      </c>
      <c r="H73" s="4">
        <v>7476658</v>
      </c>
      <c r="I73" s="4">
        <v>8157247</v>
      </c>
      <c r="L73" s="1">
        <f t="shared" si="3"/>
        <v>10</v>
      </c>
      <c r="M73">
        <f>AVERAGE(O25:R25)</f>
        <v>3967251.75</v>
      </c>
      <c r="N73">
        <f>AVERAGE(P25:S25)</f>
        <v>3059418.25</v>
      </c>
      <c r="O73">
        <f>AVERAGE(Q25:T25)</f>
        <v>2111299</v>
      </c>
      <c r="P73">
        <f>AVERAGE(D81:F81)</f>
        <v>8862898.666666666</v>
      </c>
      <c r="Q73">
        <f>AVERAGE(G81:I81)</f>
        <v>6598114</v>
      </c>
      <c r="R73">
        <f>AVERAGE(AM25:AN25)</f>
        <v>14481854.5</v>
      </c>
      <c r="T73" s="1">
        <f t="shared" si="4"/>
        <v>10</v>
      </c>
      <c r="U73">
        <f>STDEV(O25:R25)</f>
        <v>1656167.5342747131</v>
      </c>
      <c r="V73">
        <f>STDEV(S25:V25)</f>
        <v>314579.78029997944</v>
      </c>
      <c r="W73">
        <f>STDEV(W25:Z25)</f>
        <v>237487.09253539794</v>
      </c>
      <c r="X73">
        <f>STDEV(D81:F81)</f>
        <v>296256.92316354957</v>
      </c>
      <c r="Y73">
        <f>STDEV(G81:I81)</f>
        <v>425622.65317532147</v>
      </c>
      <c r="Z73">
        <f>STDEV(AM25:AN25)</f>
        <v>677396.27556143235</v>
      </c>
    </row>
    <row r="74" spans="1:26">
      <c r="A74" s="1">
        <f t="shared" si="2"/>
        <v>390</v>
      </c>
      <c r="B74">
        <f t="shared" si="1"/>
        <v>6.5</v>
      </c>
      <c r="C74" t="s">
        <v>43</v>
      </c>
      <c r="D74" s="4">
        <v>9025272</v>
      </c>
      <c r="E74" s="4">
        <v>8872082</v>
      </c>
      <c r="F74" s="4">
        <v>8827305</v>
      </c>
      <c r="G74" s="4">
        <v>7075048</v>
      </c>
      <c r="H74" s="4">
        <v>6823775</v>
      </c>
      <c r="I74" s="4">
        <v>7824760</v>
      </c>
      <c r="L74" s="1">
        <f t="shared" si="3"/>
        <v>11</v>
      </c>
      <c r="M74">
        <f>AVERAGE(O26:R26)</f>
        <v>3644953.75</v>
      </c>
      <c r="N74">
        <f>AVERAGE(P26:S26)</f>
        <v>2860057.5</v>
      </c>
      <c r="O74">
        <f>AVERAGE(Q26:T26)</f>
        <v>1987222</v>
      </c>
      <c r="P74">
        <f>AVERAGE(D83:F83)</f>
        <v>8664631.666666666</v>
      </c>
      <c r="Q74">
        <f>AVERAGE(G83:I83)</f>
        <v>6914666</v>
      </c>
      <c r="R74">
        <f>AVERAGE(AM26:AN26)</f>
        <v>16113882</v>
      </c>
      <c r="T74" s="1">
        <f t="shared" si="4"/>
        <v>11</v>
      </c>
      <c r="U74">
        <f>STDEV(O26:R26)</f>
        <v>1511199.8765383696</v>
      </c>
      <c r="V74">
        <f>STDEV(S26:V26)</f>
        <v>189207.96846944196</v>
      </c>
      <c r="W74">
        <f>STDEV(W26:Z26)</f>
        <v>145667.67542938274</v>
      </c>
      <c r="X74">
        <f>STDEV(D83:F83)</f>
        <v>441785.14628078352</v>
      </c>
      <c r="Y74">
        <f>STDEV(G83:I83)</f>
        <v>270844.69165187638</v>
      </c>
      <c r="Z74">
        <f>STDEV(AM26:AN26)</f>
        <v>261803.45730719448</v>
      </c>
    </row>
    <row r="75" spans="1:26">
      <c r="A75" s="1">
        <f t="shared" si="2"/>
        <v>420</v>
      </c>
      <c r="B75">
        <f t="shared" si="1"/>
        <v>7</v>
      </c>
      <c r="C75" t="s">
        <v>43</v>
      </c>
      <c r="D75" s="4">
        <v>8582448</v>
      </c>
      <c r="E75" s="4">
        <v>8396358</v>
      </c>
      <c r="F75" s="4">
        <v>8846777</v>
      </c>
      <c r="G75" s="4">
        <v>6661568</v>
      </c>
      <c r="H75" s="4">
        <v>7165171</v>
      </c>
      <c r="I75" s="4">
        <v>7092696</v>
      </c>
      <c r="L75" s="1">
        <f t="shared" si="3"/>
        <v>12</v>
      </c>
      <c r="M75">
        <f>AVERAGE(O27:R27)</f>
        <v>3836589.75</v>
      </c>
      <c r="N75">
        <f>AVERAGE(P27:S27)</f>
        <v>2953791.5</v>
      </c>
      <c r="O75">
        <f>AVERAGE(Q27:T27)</f>
        <v>2054519.75</v>
      </c>
      <c r="P75">
        <f>AVERAGE(D85:F85)</f>
        <v>8584238</v>
      </c>
      <c r="Q75">
        <f>AVERAGE(G85:I85)</f>
        <v>6673412.666666667</v>
      </c>
      <c r="R75">
        <f>AVERAGE(AM27:AN27)</f>
        <v>16871050</v>
      </c>
      <c r="T75" s="1">
        <f t="shared" si="4"/>
        <v>12</v>
      </c>
      <c r="U75">
        <f>STDEV(O27:R27)</f>
        <v>1546007.4457169506</v>
      </c>
      <c r="V75">
        <f>STDEV(S27:V27)</f>
        <v>206283.17056092256</v>
      </c>
      <c r="W75">
        <f>STDEV(W27:Z27)</f>
        <v>131843.57475780405</v>
      </c>
      <c r="X75">
        <f>STDEV(D85:F85)</f>
        <v>496902.87520701671</v>
      </c>
      <c r="Y75">
        <f>STDEV(G85:I85)</f>
        <v>190712.48360118782</v>
      </c>
      <c r="Z75">
        <f>STDEV(AM27:AN27)</f>
        <v>1413509.2840190332</v>
      </c>
    </row>
    <row r="76" spans="1:26">
      <c r="A76" s="1">
        <f t="shared" si="2"/>
        <v>450</v>
      </c>
      <c r="B76">
        <f t="shared" si="1"/>
        <v>7.5</v>
      </c>
      <c r="C76">
        <v>34</v>
      </c>
      <c r="D76" s="4">
        <v>8950912</v>
      </c>
      <c r="E76" s="4">
        <v>8051286</v>
      </c>
      <c r="F76" s="4">
        <v>8865606</v>
      </c>
      <c r="G76" s="4">
        <v>6956508</v>
      </c>
      <c r="H76" s="4">
        <v>7015304</v>
      </c>
      <c r="I76" s="4">
        <v>7360208</v>
      </c>
      <c r="L76" s="1">
        <f t="shared" si="3"/>
        <v>13</v>
      </c>
      <c r="M76">
        <f>AVERAGE(O28:R28)</f>
        <v>3414246</v>
      </c>
      <c r="N76">
        <f>AVERAGE(P28:S28)</f>
        <v>2638031.25</v>
      </c>
      <c r="O76">
        <f>AVERAGE(Q28:T28)</f>
        <v>1858789</v>
      </c>
      <c r="P76">
        <f>AVERAGE(D87:F87)</f>
        <v>8764070.333333334</v>
      </c>
      <c r="Q76">
        <f>AVERAGE(G87:I87)</f>
        <v>6755339.666666667</v>
      </c>
      <c r="R76">
        <f>AVERAGE(AM28:AN28)</f>
        <v>17420120</v>
      </c>
      <c r="T76" s="1">
        <f t="shared" si="4"/>
        <v>13</v>
      </c>
      <c r="U76">
        <f>STDEV(O28:R28)</f>
        <v>1422270.7349378553</v>
      </c>
      <c r="V76">
        <f>STDEV(S28:V28)</f>
        <v>197334.29970885278</v>
      </c>
      <c r="W76">
        <f>STDEV(W28:Z28)</f>
        <v>185720.01934161541</v>
      </c>
      <c r="X76">
        <f>STDEV(D87:F87)</f>
        <v>526192.01503475255</v>
      </c>
      <c r="Y76">
        <f>STDEV(G87:I87)</f>
        <v>544152.66322084039</v>
      </c>
      <c r="Z76">
        <f>STDEV(AM28:AN28)</f>
        <v>846474.69933129125</v>
      </c>
    </row>
    <row r="77" spans="1:26">
      <c r="A77" s="1">
        <f t="shared" si="2"/>
        <v>480</v>
      </c>
      <c r="B77">
        <f t="shared" si="1"/>
        <v>8</v>
      </c>
      <c r="C77">
        <v>34</v>
      </c>
      <c r="D77" s="4">
        <v>8554353</v>
      </c>
      <c r="E77" s="4">
        <v>8367480</v>
      </c>
      <c r="F77" s="4">
        <v>9023769</v>
      </c>
      <c r="G77" s="4">
        <v>6839470</v>
      </c>
      <c r="H77" s="4">
        <v>7198113</v>
      </c>
      <c r="I77" s="4">
        <v>7408372</v>
      </c>
      <c r="L77" s="1">
        <f t="shared" si="3"/>
        <v>14</v>
      </c>
      <c r="M77">
        <f>AVERAGE(O29:R29)</f>
        <v>3425886.5</v>
      </c>
      <c r="N77">
        <f>AVERAGE(P29:S29)</f>
        <v>2630369.5</v>
      </c>
      <c r="O77">
        <f>AVERAGE(Q29:T29)</f>
        <v>1911160.75</v>
      </c>
      <c r="P77">
        <f>AVERAGE(D89:F89)</f>
        <v>8719800</v>
      </c>
      <c r="Q77">
        <f>AVERAGE(G89:I89)</f>
        <v>6683348.333333333</v>
      </c>
      <c r="R77">
        <f>AVERAGE(AM29:AN29)</f>
        <v>18127923</v>
      </c>
      <c r="T77" s="1">
        <f t="shared" si="4"/>
        <v>14</v>
      </c>
      <c r="U77">
        <f>STDEV(O29:R29)</f>
        <v>1406640.2961132838</v>
      </c>
      <c r="V77">
        <f>STDEV(S29:V29)</f>
        <v>221143.01332621838</v>
      </c>
      <c r="W77">
        <f>STDEV(W29:Z29)</f>
        <v>260670.56112057736</v>
      </c>
      <c r="X77">
        <f>STDEV(D89:F89)</f>
        <v>396016.93857333931</v>
      </c>
      <c r="Y77">
        <f>STDEV(G89:I89)</f>
        <v>317389.1638262613</v>
      </c>
      <c r="Z77">
        <f>STDEV(AM29:AN29)</f>
        <v>1334393.9346991952</v>
      </c>
    </row>
    <row r="78" spans="1:26">
      <c r="A78" s="1">
        <f t="shared" si="2"/>
        <v>510</v>
      </c>
      <c r="B78">
        <f t="shared" si="1"/>
        <v>8.5</v>
      </c>
      <c r="C78">
        <v>34</v>
      </c>
      <c r="D78" s="4">
        <v>8638409</v>
      </c>
      <c r="E78" s="4">
        <v>8223670</v>
      </c>
      <c r="F78" s="4">
        <v>8732204</v>
      </c>
      <c r="G78" s="4">
        <v>6822460</v>
      </c>
      <c r="H78" s="4">
        <v>7053111</v>
      </c>
      <c r="I78" s="4">
        <v>6931146</v>
      </c>
      <c r="L78" s="1">
        <f t="shared" si="3"/>
        <v>15</v>
      </c>
      <c r="M78">
        <f>AVERAGE(O30:R30)</f>
        <v>3419504</v>
      </c>
      <c r="N78">
        <f>AVERAGE(P30:S30)</f>
        <v>2557883.5</v>
      </c>
      <c r="O78">
        <f>AVERAGE(Q30:T30)</f>
        <v>1793727.75</v>
      </c>
      <c r="P78">
        <f>AVERAGE(D91:F91)</f>
        <v>8574384.666666666</v>
      </c>
      <c r="Q78">
        <f>AVERAGE(G91:I91)</f>
        <v>6776059.666666667</v>
      </c>
      <c r="R78">
        <f>AVERAGE(AM30:AN30)</f>
        <v>19544856</v>
      </c>
      <c r="T78" s="1">
        <f t="shared" si="4"/>
        <v>15</v>
      </c>
      <c r="U78">
        <f>STDEV(O30:R30)</f>
        <v>1603515.4013761971</v>
      </c>
      <c r="V78">
        <f>STDEV(S30:V30)</f>
        <v>174519.16504188493</v>
      </c>
      <c r="W78">
        <f>STDEV(W30:Z30)</f>
        <v>134934.66202079682</v>
      </c>
      <c r="X78">
        <f>STDEV(D91:F91)</f>
        <v>528950.73705623415</v>
      </c>
      <c r="Y78">
        <f>STDEV(G91:I91)</f>
        <v>317384.15030737332</v>
      </c>
      <c r="Z78">
        <f>STDEV(AM30:AN30)</f>
        <v>781519.8704114951</v>
      </c>
    </row>
    <row r="79" spans="1:26">
      <c r="A79" s="1">
        <f t="shared" si="2"/>
        <v>540</v>
      </c>
      <c r="B79">
        <f t="shared" si="1"/>
        <v>9</v>
      </c>
      <c r="C79">
        <v>34</v>
      </c>
      <c r="D79" s="4">
        <v>8662687</v>
      </c>
      <c r="E79" s="4">
        <v>8652258</v>
      </c>
      <c r="F79" s="4">
        <v>8919732</v>
      </c>
      <c r="G79" s="4">
        <v>6704741</v>
      </c>
      <c r="H79" s="4">
        <v>7340966</v>
      </c>
      <c r="I79" s="4">
        <v>6276826</v>
      </c>
      <c r="L79" s="1">
        <f t="shared" si="3"/>
        <v>16</v>
      </c>
      <c r="M79">
        <f>AVERAGE(O31:R31)</f>
        <v>3455676.75</v>
      </c>
      <c r="N79">
        <f t="shared" ref="N79:N93" si="5">AVERAGE(P31:S31)</f>
        <v>2672664.75</v>
      </c>
      <c r="O79">
        <f t="shared" ref="O79:O93" si="6">AVERAGE(Q31:T31)</f>
        <v>1822691.5</v>
      </c>
      <c r="P79">
        <f>AVERAGE(D93:F93)</f>
        <v>8812632.666666666</v>
      </c>
      <c r="Q79">
        <f>AVERAGE(G93:I93)</f>
        <v>6708705.333333333</v>
      </c>
      <c r="R79">
        <f>AVERAGE(AM31:AN31)</f>
        <v>20777825</v>
      </c>
      <c r="T79" s="1">
        <f t="shared" si="4"/>
        <v>16</v>
      </c>
      <c r="U79">
        <f>STDEV(O31:R31)</f>
        <v>1563030.290272366</v>
      </c>
      <c r="V79">
        <f>STDEV(S31:V31)</f>
        <v>239641.20562676611</v>
      </c>
      <c r="W79">
        <f>STDEV(W31:Z31)</f>
        <v>148244.85606674518</v>
      </c>
      <c r="X79">
        <f>STDEV(D93:F93)</f>
        <v>657811.82034175505</v>
      </c>
      <c r="Y79">
        <f>STDEV(G93:I93)</f>
        <v>315195.69198409637</v>
      </c>
      <c r="Z79">
        <f>STDEV(AM31:AN31)</f>
        <v>996685.3928587496</v>
      </c>
    </row>
    <row r="80" spans="1:26">
      <c r="A80" s="1">
        <f t="shared" si="2"/>
        <v>570</v>
      </c>
      <c r="B80">
        <f t="shared" si="1"/>
        <v>9.5</v>
      </c>
      <c r="C80">
        <v>34</v>
      </c>
      <c r="D80" s="4">
        <v>8530741</v>
      </c>
      <c r="E80" s="4">
        <v>7905050</v>
      </c>
      <c r="F80" s="4">
        <v>9070299</v>
      </c>
      <c r="G80" s="4">
        <v>6804208</v>
      </c>
      <c r="H80" s="4">
        <v>7068152</v>
      </c>
      <c r="I80" s="4">
        <v>6792738</v>
      </c>
      <c r="L80" s="1">
        <f t="shared" si="3"/>
        <v>17</v>
      </c>
      <c r="M80">
        <f>AVERAGE(O32:R32)</f>
        <v>3448879</v>
      </c>
      <c r="N80">
        <f t="shared" si="5"/>
        <v>2691672</v>
      </c>
      <c r="O80">
        <f t="shared" si="6"/>
        <v>1794096</v>
      </c>
      <c r="P80">
        <f>AVERAGE(D95:F95)</f>
        <v>8435849.333333334</v>
      </c>
      <c r="Q80">
        <f>AVERAGE(G95:I95)</f>
        <v>6637129</v>
      </c>
      <c r="R80">
        <f>AVERAGE(AM32:AN32)</f>
        <v>21487787</v>
      </c>
      <c r="T80" s="1">
        <f t="shared" si="4"/>
        <v>17</v>
      </c>
      <c r="U80">
        <f>STDEV(O32:R32)</f>
        <v>1535631.6584202952</v>
      </c>
      <c r="V80">
        <f>STDEV(S32:V32)</f>
        <v>270048.38591815357</v>
      </c>
      <c r="W80">
        <f>STDEV(W32:Z32)</f>
        <v>105264.81861595545</v>
      </c>
      <c r="X80">
        <f>STDEV(D95:F95)</f>
        <v>438072.34162902058</v>
      </c>
      <c r="Y80">
        <f>STDEV(G95:I95)</f>
        <v>533034.86310090451</v>
      </c>
      <c r="Z80">
        <f>STDEV(AM32:AN32)</f>
        <v>1350510.312455999</v>
      </c>
    </row>
    <row r="81" spans="1:26">
      <c r="A81" s="1">
        <f t="shared" si="2"/>
        <v>600</v>
      </c>
      <c r="B81">
        <f t="shared" si="1"/>
        <v>10</v>
      </c>
      <c r="C81">
        <v>34</v>
      </c>
      <c r="D81" s="4">
        <v>8977100</v>
      </c>
      <c r="E81" s="4">
        <v>8526537</v>
      </c>
      <c r="F81" s="4">
        <v>9085059</v>
      </c>
      <c r="G81" s="4">
        <v>6793574</v>
      </c>
      <c r="H81" s="4">
        <v>6890898</v>
      </c>
      <c r="I81" s="4">
        <v>6109870</v>
      </c>
      <c r="L81" s="1">
        <f t="shared" si="3"/>
        <v>18</v>
      </c>
      <c r="M81">
        <f>AVERAGE(O33:R33)</f>
        <v>3440091.75</v>
      </c>
      <c r="N81">
        <f t="shared" si="5"/>
        <v>2652762</v>
      </c>
      <c r="O81">
        <f t="shared" si="6"/>
        <v>1802334.25</v>
      </c>
      <c r="P81">
        <f>AVERAGE(D97:F97)</f>
        <v>8319340</v>
      </c>
      <c r="Q81">
        <f>AVERAGE(G97:I97)</f>
        <v>6614430.666666667</v>
      </c>
      <c r="R81">
        <f>AVERAGE(AM33:AN33)</f>
        <v>22533655</v>
      </c>
      <c r="T81" s="1">
        <f t="shared" si="4"/>
        <v>18</v>
      </c>
      <c r="U81">
        <f>STDEV(O33:R33)</f>
        <v>1501728.4280176125</v>
      </c>
      <c r="V81">
        <f>STDEV(S33:V33)</f>
        <v>201454.18396995382</v>
      </c>
      <c r="W81">
        <f>STDEV(W33:Z33)</f>
        <v>228329.65139373235</v>
      </c>
      <c r="X81">
        <f>STDEV(D97:F97)</f>
        <v>519540.82082835416</v>
      </c>
      <c r="Y81">
        <f>STDEV(G97:I97)</f>
        <v>601392.85052063374</v>
      </c>
      <c r="Z81">
        <f>STDEV(AM33:AN33)</f>
        <v>1119716.3159309593</v>
      </c>
    </row>
    <row r="82" spans="1:26">
      <c r="A82" s="1">
        <f t="shared" si="2"/>
        <v>630</v>
      </c>
      <c r="B82">
        <f t="shared" si="1"/>
        <v>10.5</v>
      </c>
      <c r="C82">
        <v>34</v>
      </c>
      <c r="D82" s="4">
        <v>8434135</v>
      </c>
      <c r="E82" s="4">
        <v>8568678</v>
      </c>
      <c r="F82" s="4">
        <v>8955008</v>
      </c>
      <c r="G82" s="4">
        <v>6692946</v>
      </c>
      <c r="H82" s="4">
        <v>7005528</v>
      </c>
      <c r="I82" s="4">
        <v>6570866</v>
      </c>
      <c r="L82" s="1">
        <f t="shared" si="3"/>
        <v>19</v>
      </c>
      <c r="M82">
        <f>AVERAGE(O34:R34)</f>
        <v>3310790</v>
      </c>
      <c r="N82">
        <f t="shared" si="5"/>
        <v>2483314.75</v>
      </c>
      <c r="O82">
        <f t="shared" si="6"/>
        <v>1723951.5</v>
      </c>
      <c r="P82">
        <f>AVERAGE(D99:F99)</f>
        <v>8486663</v>
      </c>
      <c r="Q82">
        <f>AVERAGE(G99:I99)</f>
        <v>6478838.333333333</v>
      </c>
      <c r="R82">
        <f>AVERAGE(AM34:AN34)</f>
        <v>23343157</v>
      </c>
      <c r="T82" s="1">
        <f t="shared" si="4"/>
        <v>19</v>
      </c>
      <c r="U82">
        <f>STDEV(O34:R34)</f>
        <v>1468696.8869123403</v>
      </c>
      <c r="V82">
        <f>STDEV(S34:V34)</f>
        <v>293712.18254213879</v>
      </c>
      <c r="W82">
        <f>STDEV(W34:Z34)</f>
        <v>151915.4080138022</v>
      </c>
      <c r="X82">
        <f>STDEV(D99:F99)</f>
        <v>294043.19491020363</v>
      </c>
      <c r="Y82">
        <f>STDEV(G99:I99)</f>
        <v>491457.65614377538</v>
      </c>
      <c r="Z82">
        <f>STDEV(AM34:AN34)</f>
        <v>1762900.644098243</v>
      </c>
    </row>
    <row r="83" spans="1:26">
      <c r="A83" s="1">
        <f t="shared" si="2"/>
        <v>660</v>
      </c>
      <c r="B83">
        <f t="shared" si="1"/>
        <v>11</v>
      </c>
      <c r="C83">
        <v>34</v>
      </c>
      <c r="D83" s="4">
        <v>8553265</v>
      </c>
      <c r="E83" s="4">
        <v>8289186</v>
      </c>
      <c r="F83" s="4">
        <v>9151444</v>
      </c>
      <c r="G83" s="4">
        <v>6958972</v>
      </c>
      <c r="H83" s="4">
        <v>7160626</v>
      </c>
      <c r="I83" s="4">
        <v>6624400</v>
      </c>
      <c r="L83" s="1">
        <f t="shared" si="3"/>
        <v>20</v>
      </c>
      <c r="M83">
        <f>AVERAGE(O35:R35)</f>
        <v>3240709.5</v>
      </c>
      <c r="N83">
        <f t="shared" si="5"/>
        <v>2491992.5</v>
      </c>
      <c r="O83">
        <f t="shared" si="6"/>
        <v>1669190.75</v>
      </c>
      <c r="P83">
        <f>AVERAGE(D101:F101)</f>
        <v>8351790.333333333</v>
      </c>
      <c r="Q83">
        <f>AVERAGE(G101:I101)</f>
        <v>6676559</v>
      </c>
      <c r="R83">
        <f>AVERAGE(AM35:AN35)</f>
        <v>24863717</v>
      </c>
      <c r="T83" s="1">
        <f t="shared" si="4"/>
        <v>20</v>
      </c>
      <c r="U83">
        <f>STDEV(O35:R35)</f>
        <v>1523017.3871376736</v>
      </c>
      <c r="V83">
        <f>STDEV(S35:V35)</f>
        <v>218609.34774672834</v>
      </c>
      <c r="W83">
        <f>STDEV(W35:Z35)</f>
        <v>67453.319910883554</v>
      </c>
      <c r="X83">
        <f>STDEV(D101:F101)</f>
        <v>600353.20228373341</v>
      </c>
      <c r="Y83">
        <f>STDEV(G101:I101)</f>
        <v>454523.44793970749</v>
      </c>
      <c r="Z83">
        <f>STDEV(AM35:AN35)</f>
        <v>1252909.7776623822</v>
      </c>
    </row>
    <row r="84" spans="1:26">
      <c r="A84" s="1">
        <f t="shared" si="2"/>
        <v>690</v>
      </c>
      <c r="B84">
        <f t="shared" si="1"/>
        <v>11.5</v>
      </c>
      <c r="C84">
        <v>34</v>
      </c>
      <c r="D84" s="4">
        <v>8501739</v>
      </c>
      <c r="E84" s="4">
        <v>7943906</v>
      </c>
      <c r="F84" s="4">
        <v>8619650</v>
      </c>
      <c r="G84" s="4">
        <v>7005440</v>
      </c>
      <c r="H84" s="4">
        <v>6716392</v>
      </c>
      <c r="I84" s="4">
        <v>6560348</v>
      </c>
      <c r="L84" s="1">
        <f t="shared" si="3"/>
        <v>21</v>
      </c>
      <c r="M84">
        <f>AVERAGE(O36:R36)</f>
        <v>3216317.5</v>
      </c>
      <c r="N84">
        <f t="shared" si="5"/>
        <v>2543157.25</v>
      </c>
      <c r="O84">
        <f t="shared" si="6"/>
        <v>1815425</v>
      </c>
      <c r="P84">
        <f>AVERAGE(D103:F103)</f>
        <v>8523809.666666666</v>
      </c>
      <c r="Q84">
        <f>AVERAGE(G103:I103)</f>
        <v>6484678.333333333</v>
      </c>
      <c r="R84">
        <f>AVERAGE(AM36:AN36)</f>
        <v>25625626</v>
      </c>
      <c r="T84" s="1">
        <f t="shared" si="4"/>
        <v>21</v>
      </c>
      <c r="U84">
        <f>STDEV(O36:R36)</f>
        <v>1286829.3287022694</v>
      </c>
      <c r="V84">
        <f>STDEV(S36:V36)</f>
        <v>126002.6052147997</v>
      </c>
      <c r="W84">
        <f>STDEV(W36:Z36)</f>
        <v>61315.815939554566</v>
      </c>
      <c r="X84">
        <f>STDEV(D103:F103)</f>
        <v>591731.8049001029</v>
      </c>
      <c r="Y84">
        <f>STDEV(G103:I103)</f>
        <v>585271.82342936459</v>
      </c>
      <c r="Z84">
        <f>STDEV(AM36:AN36)</f>
        <v>2122731.7286948911</v>
      </c>
    </row>
    <row r="85" spans="1:26">
      <c r="A85" s="1">
        <f t="shared" si="2"/>
        <v>720</v>
      </c>
      <c r="B85">
        <f t="shared" si="1"/>
        <v>12</v>
      </c>
      <c r="C85">
        <v>34</v>
      </c>
      <c r="D85" s="4">
        <v>8551543</v>
      </c>
      <c r="E85" s="4">
        <v>8104490</v>
      </c>
      <c r="F85" s="4">
        <v>9096681</v>
      </c>
      <c r="G85" s="4">
        <v>6624914</v>
      </c>
      <c r="H85" s="4">
        <v>6883692</v>
      </c>
      <c r="I85" s="4">
        <v>6511632</v>
      </c>
      <c r="L85" s="1">
        <f t="shared" si="3"/>
        <v>22</v>
      </c>
      <c r="M85">
        <f>AVERAGE(O37:R37)</f>
        <v>3204158.5</v>
      </c>
      <c r="N85">
        <f t="shared" si="5"/>
        <v>2447458</v>
      </c>
      <c r="O85">
        <f t="shared" si="6"/>
        <v>1787314</v>
      </c>
      <c r="P85">
        <f>AVERAGE(D105:F105)</f>
        <v>8546915.333333334</v>
      </c>
      <c r="Q85">
        <f>AVERAGE(G105:I105)</f>
        <v>6478287.666666667</v>
      </c>
      <c r="R85">
        <f>AVERAGE(AM37:AN37)</f>
        <v>26543659</v>
      </c>
      <c r="T85" s="1">
        <f t="shared" si="4"/>
        <v>22</v>
      </c>
      <c r="U85">
        <f>STDEV(O37:R37)</f>
        <v>1281769.8346857494</v>
      </c>
      <c r="V85">
        <f>STDEV(S37:V37)</f>
        <v>203114.7831619271</v>
      </c>
      <c r="W85">
        <f>STDEV(W37:Z37)</f>
        <v>181795.43984838197</v>
      </c>
      <c r="X85">
        <f>STDEV(D105:F105)</f>
        <v>490386.84155504551</v>
      </c>
      <c r="Y85">
        <f>STDEV(G105:I105)</f>
        <v>473005.57725816866</v>
      </c>
      <c r="Z85">
        <f>STDEV(AM37:AN37)</f>
        <v>2158888.9268440837</v>
      </c>
    </row>
    <row r="86" spans="1:26">
      <c r="A86" s="1">
        <f t="shared" si="2"/>
        <v>750</v>
      </c>
      <c r="B86">
        <f t="shared" si="1"/>
        <v>12.5</v>
      </c>
      <c r="C86">
        <v>34</v>
      </c>
      <c r="D86" s="4">
        <v>8745692</v>
      </c>
      <c r="E86" s="4">
        <v>8180093</v>
      </c>
      <c r="F86" s="4">
        <v>8658338</v>
      </c>
      <c r="G86" s="4">
        <v>7089569</v>
      </c>
      <c r="H86" s="4">
        <v>6789202</v>
      </c>
      <c r="I86" s="4">
        <v>6034752</v>
      </c>
      <c r="L86" s="1">
        <f t="shared" si="3"/>
        <v>23</v>
      </c>
      <c r="M86">
        <f>AVERAGE(O38:R38)</f>
        <v>3277388.25</v>
      </c>
      <c r="N86">
        <f t="shared" si="5"/>
        <v>2496122.25</v>
      </c>
      <c r="O86">
        <f t="shared" si="6"/>
        <v>1722504.75</v>
      </c>
      <c r="P86">
        <f>AVERAGE(D107:F107)</f>
        <v>8266233.333333333</v>
      </c>
      <c r="Q86">
        <f>AVERAGE(G107:I107)</f>
        <v>6436740.666666667</v>
      </c>
      <c r="R86">
        <f>AVERAGE(AM38:AN38)</f>
        <v>27670004</v>
      </c>
      <c r="T86" s="1">
        <f t="shared" si="4"/>
        <v>23</v>
      </c>
      <c r="U86">
        <f>STDEV(O38:R38)</f>
        <v>1399750.2495127181</v>
      </c>
      <c r="V86">
        <f>STDEV(S38:V38)</f>
        <v>253410.68479775407</v>
      </c>
      <c r="W86">
        <f>STDEV(W38:Z38)</f>
        <v>127920.72400514313</v>
      </c>
      <c r="X86">
        <f>STDEV(D107:F107)</f>
        <v>568677.44708783145</v>
      </c>
      <c r="Y86">
        <f>STDEV(G107:I107)</f>
        <v>349282.35034329083</v>
      </c>
      <c r="Z86">
        <f>STDEV(AM38:AN38)</f>
        <v>1647012.9137295797</v>
      </c>
    </row>
    <row r="87" spans="1:26">
      <c r="A87" s="1">
        <f t="shared" si="2"/>
        <v>780</v>
      </c>
      <c r="B87">
        <f t="shared" si="1"/>
        <v>13</v>
      </c>
      <c r="C87">
        <v>34</v>
      </c>
      <c r="D87" s="4">
        <v>8852506</v>
      </c>
      <c r="E87" s="4">
        <v>8199264</v>
      </c>
      <c r="F87" s="4">
        <v>9240441</v>
      </c>
      <c r="G87" s="4">
        <v>7202620</v>
      </c>
      <c r="H87" s="4">
        <v>6913874</v>
      </c>
      <c r="I87" s="4">
        <v>6149525</v>
      </c>
      <c r="L87" s="1">
        <f t="shared" si="3"/>
        <v>24</v>
      </c>
      <c r="M87">
        <f>AVERAGE(O39:R39)</f>
        <v>3256007.75</v>
      </c>
      <c r="N87">
        <f t="shared" si="5"/>
        <v>2488621</v>
      </c>
      <c r="O87">
        <f t="shared" si="6"/>
        <v>1752258.25</v>
      </c>
      <c r="P87">
        <f>AVERAGE(D109:F109)</f>
        <v>8540816.333333334</v>
      </c>
      <c r="Q87">
        <f>AVERAGE(G109:I109)</f>
        <v>6424908.333333333</v>
      </c>
      <c r="R87">
        <f>AVERAGE(AM39:AN39)</f>
        <v>28693638</v>
      </c>
      <c r="T87" s="1">
        <f t="shared" si="4"/>
        <v>24</v>
      </c>
      <c r="U87">
        <f>STDEV(O39:R39)</f>
        <v>1333756.8823533459</v>
      </c>
      <c r="V87">
        <f>STDEV(S39:V39)</f>
        <v>243140.72946666781</v>
      </c>
      <c r="W87">
        <f>STDEV(W39:Z39)</f>
        <v>184117.17856300101</v>
      </c>
      <c r="X87">
        <f>STDEV(D109:F109)</f>
        <v>351422.89705187583</v>
      </c>
      <c r="Y87">
        <f>STDEV(G109:I109)</f>
        <v>495015.36144783761</v>
      </c>
      <c r="Z87">
        <f>STDEV(AM39:AN39)</f>
        <v>1885644.4818172911</v>
      </c>
    </row>
    <row r="88" spans="1:26">
      <c r="A88" s="1">
        <f t="shared" si="2"/>
        <v>810</v>
      </c>
      <c r="B88">
        <f t="shared" si="1"/>
        <v>13.5</v>
      </c>
      <c r="C88" t="s">
        <v>44</v>
      </c>
      <c r="D88" s="4">
        <v>8642582</v>
      </c>
      <c r="E88" s="4">
        <v>8104080</v>
      </c>
      <c r="F88" s="4">
        <v>8982930</v>
      </c>
      <c r="G88" s="4">
        <v>6441428</v>
      </c>
      <c r="H88" s="4">
        <v>7089958</v>
      </c>
      <c r="I88" s="4">
        <v>6984014</v>
      </c>
      <c r="L88" s="1">
        <f t="shared" si="3"/>
        <v>25</v>
      </c>
      <c r="M88">
        <f>AVERAGE(O40:R40)</f>
        <v>3264729</v>
      </c>
      <c r="N88">
        <f t="shared" si="5"/>
        <v>2501912.75</v>
      </c>
      <c r="O88">
        <f t="shared" si="6"/>
        <v>1750597.5</v>
      </c>
      <c r="P88">
        <f>AVERAGE(D111:F111)</f>
        <v>8514695</v>
      </c>
      <c r="Q88">
        <f>AVERAGE(G111:I111)</f>
        <v>6394164.666666667</v>
      </c>
      <c r="R88">
        <f>AVERAGE(AM40:AN40)</f>
        <v>29920972</v>
      </c>
      <c r="T88" s="1">
        <f t="shared" si="4"/>
        <v>25</v>
      </c>
      <c r="U88">
        <f>STDEV(O40:R40)</f>
        <v>1444010.8320468606</v>
      </c>
      <c r="V88">
        <f>STDEV(S40:V40)</f>
        <v>151357.92507469395</v>
      </c>
      <c r="W88">
        <f>STDEV(W40:Z40)</f>
        <v>56767.423547753162</v>
      </c>
      <c r="X88">
        <f>STDEV(D111:F111)</f>
        <v>750997.53886880353</v>
      </c>
      <c r="Y88">
        <f>STDEV(G111:I111)</f>
        <v>639732.83150494425</v>
      </c>
      <c r="Z88">
        <f>STDEV(AM40:AN40)</f>
        <v>2495014.963708234</v>
      </c>
    </row>
    <row r="89" spans="1:26">
      <c r="A89" s="1">
        <f t="shared" si="2"/>
        <v>840</v>
      </c>
      <c r="B89">
        <f t="shared" si="1"/>
        <v>14</v>
      </c>
      <c r="C89" t="s">
        <v>44</v>
      </c>
      <c r="D89" s="4">
        <v>8790497</v>
      </c>
      <c r="E89" s="4">
        <v>8293196</v>
      </c>
      <c r="F89" s="4">
        <v>9075707</v>
      </c>
      <c r="G89" s="4">
        <v>6482444</v>
      </c>
      <c r="H89" s="4">
        <v>7049251</v>
      </c>
      <c r="I89" s="4">
        <v>6518350</v>
      </c>
      <c r="L89" s="1">
        <f t="shared" si="3"/>
        <v>26</v>
      </c>
      <c r="M89">
        <f>AVERAGE(O41:R41)</f>
        <v>3288158</v>
      </c>
      <c r="N89">
        <f t="shared" si="5"/>
        <v>2579697.75</v>
      </c>
      <c r="O89">
        <f t="shared" si="6"/>
        <v>1818172.75</v>
      </c>
      <c r="P89">
        <f>AVERAGE(D113:F113)</f>
        <v>8224416</v>
      </c>
      <c r="Q89">
        <f>AVERAGE(G113:I113)</f>
        <v>6696832</v>
      </c>
      <c r="R89">
        <f>AVERAGE(AM41:AN41)</f>
        <v>30441443</v>
      </c>
      <c r="T89" s="1">
        <f t="shared" si="4"/>
        <v>26</v>
      </c>
      <c r="U89">
        <f>STDEV(O41:R41)</f>
        <v>1328976.3500438975</v>
      </c>
      <c r="V89">
        <f>STDEV(S41:V41)</f>
        <v>266030.93801348243</v>
      </c>
      <c r="W89">
        <f>STDEV(W41:Z41)</f>
        <v>145889.77415958027</v>
      </c>
      <c r="X89">
        <f>STDEV(D113:F113)</f>
        <v>441115.51344744157</v>
      </c>
      <c r="Y89">
        <f>STDEV(G113:I113)</f>
        <v>238320.22850777901</v>
      </c>
      <c r="Z89">
        <f>STDEV(AM41:AN41)</f>
        <v>2348891.3473760341</v>
      </c>
    </row>
    <row r="90" spans="1:26">
      <c r="A90" s="1">
        <f t="shared" si="2"/>
        <v>870</v>
      </c>
      <c r="B90">
        <f t="shared" si="1"/>
        <v>14.5</v>
      </c>
      <c r="C90" t="s">
        <v>44</v>
      </c>
      <c r="D90" s="4">
        <v>8567536</v>
      </c>
      <c r="E90" s="4">
        <v>7901285</v>
      </c>
      <c r="F90" s="4">
        <v>8623717</v>
      </c>
      <c r="G90" s="4">
        <v>6700216</v>
      </c>
      <c r="H90" s="4">
        <v>6853476</v>
      </c>
      <c r="I90" s="4">
        <v>7163700</v>
      </c>
      <c r="L90" s="1">
        <f t="shared" si="3"/>
        <v>27</v>
      </c>
      <c r="M90">
        <f>AVERAGE(O42:R42)</f>
        <v>3210987</v>
      </c>
      <c r="N90">
        <f t="shared" si="5"/>
        <v>2461491</v>
      </c>
      <c r="O90">
        <f t="shared" si="6"/>
        <v>1796563.25</v>
      </c>
      <c r="P90">
        <f>AVERAGE(D115:F115)</f>
        <v>8345798</v>
      </c>
      <c r="Q90">
        <f>AVERAGE(G115:I115)</f>
        <v>6808009.333333333</v>
      </c>
      <c r="R90">
        <f>AVERAGE(AM42:AN42)</f>
        <v>31858642</v>
      </c>
      <c r="T90" s="1">
        <f t="shared" si="4"/>
        <v>27</v>
      </c>
      <c r="U90">
        <f>STDEV(O42:R42)</f>
        <v>1342220.8451614808</v>
      </c>
      <c r="V90">
        <f>STDEV(S42:V42)</f>
        <v>99289.090875668044</v>
      </c>
      <c r="W90">
        <f>STDEV(W42:Z42)</f>
        <v>192814.38131270188</v>
      </c>
      <c r="X90">
        <f>STDEV(D115:F115)</f>
        <v>564400.68680769694</v>
      </c>
      <c r="Y90">
        <f>STDEV(G115:I115)</f>
        <v>230626.619010758</v>
      </c>
      <c r="Z90">
        <f>STDEV(AM42:AN42)</f>
        <v>2231889.2167202206</v>
      </c>
    </row>
    <row r="91" spans="1:26">
      <c r="A91" s="1">
        <f t="shared" si="2"/>
        <v>900</v>
      </c>
      <c r="B91">
        <f t="shared" si="1"/>
        <v>15</v>
      </c>
      <c r="C91" t="s">
        <v>44</v>
      </c>
      <c r="D91" s="4">
        <v>8470801</v>
      </c>
      <c r="E91" s="4">
        <v>8104888</v>
      </c>
      <c r="F91" s="4">
        <v>9147465</v>
      </c>
      <c r="G91" s="4">
        <v>6410922</v>
      </c>
      <c r="H91" s="4">
        <v>6985805</v>
      </c>
      <c r="I91" s="4">
        <v>6931452</v>
      </c>
      <c r="L91" s="1">
        <f t="shared" si="3"/>
        <v>28</v>
      </c>
      <c r="M91">
        <f>AVERAGE(O43:R43)</f>
        <v>3295687.25</v>
      </c>
      <c r="N91">
        <f t="shared" si="5"/>
        <v>2487960.25</v>
      </c>
      <c r="O91">
        <f t="shared" si="6"/>
        <v>1741981.5</v>
      </c>
      <c r="P91">
        <f>AVERAGE(D117:F117)</f>
        <v>8467218.666666666</v>
      </c>
      <c r="Q91">
        <f>AVERAGE(G117:I117)</f>
        <v>6504711.666666667</v>
      </c>
      <c r="R91">
        <f>AVERAGE(AM43:AN43)</f>
        <v>32922837</v>
      </c>
      <c r="T91" s="1">
        <f t="shared" si="4"/>
        <v>28</v>
      </c>
      <c r="U91">
        <f>STDEV(O43:R43)</f>
        <v>1452351.6540717392</v>
      </c>
      <c r="V91">
        <f>STDEV(S43:V43)</f>
        <v>182204.84900860899</v>
      </c>
      <c r="W91">
        <f>STDEV(W43:Z43)</f>
        <v>246941.02590075359</v>
      </c>
      <c r="X91">
        <f>STDEV(D117:F117)</f>
        <v>543321.82166956377</v>
      </c>
      <c r="Y91">
        <f>STDEV(G117:I117)</f>
        <v>521698.48739893176</v>
      </c>
      <c r="Z91">
        <f>STDEV(AM43:AN43)</f>
        <v>2696049.6642402564</v>
      </c>
    </row>
    <row r="92" spans="1:26">
      <c r="A92" s="1">
        <f t="shared" si="2"/>
        <v>930</v>
      </c>
      <c r="B92">
        <f t="shared" si="1"/>
        <v>15.5</v>
      </c>
      <c r="C92" t="s">
        <v>44</v>
      </c>
      <c r="D92" s="4">
        <v>8982963</v>
      </c>
      <c r="E92" s="4">
        <v>8149540</v>
      </c>
      <c r="F92" s="4">
        <v>8741762</v>
      </c>
      <c r="G92" s="4">
        <v>6978796</v>
      </c>
      <c r="H92" s="4">
        <v>6829867</v>
      </c>
      <c r="I92" s="4">
        <v>6910581</v>
      </c>
      <c r="L92" s="1">
        <f t="shared" si="3"/>
        <v>29</v>
      </c>
      <c r="M92">
        <f>AVERAGE(O44:R44)</f>
        <v>3177662.75</v>
      </c>
      <c r="N92">
        <f t="shared" si="5"/>
        <v>2453209.25</v>
      </c>
      <c r="O92">
        <f t="shared" si="6"/>
        <v>1770723.5</v>
      </c>
      <c r="P92">
        <f>AVERAGE(D119:F119)</f>
        <v>8561748.666666666</v>
      </c>
      <c r="Q92">
        <f>AVERAGE(G119:I119)</f>
        <v>6466167.666666667</v>
      </c>
      <c r="R92">
        <f>AVERAGE(AM44:AN44)</f>
        <v>33916617</v>
      </c>
      <c r="T92" s="1">
        <f t="shared" si="4"/>
        <v>29</v>
      </c>
      <c r="U92">
        <f>STDEV(O44:R44)</f>
        <v>1334882.4772314539</v>
      </c>
      <c r="V92">
        <f>STDEV(S44:V44)</f>
        <v>211958.97719822265</v>
      </c>
      <c r="W92">
        <f>STDEV(W44:Z44)</f>
        <v>135994.64128505212</v>
      </c>
      <c r="X92">
        <f>STDEV(D119:F119)</f>
        <v>500144.80579561484</v>
      </c>
      <c r="Y92">
        <f>STDEV(G119:I119)</f>
        <v>634195.02580384002</v>
      </c>
      <c r="Z92">
        <f>STDEV(AM44:AN44)</f>
        <v>2754015.4497348052</v>
      </c>
    </row>
    <row r="93" spans="1:26">
      <c r="A93" s="1">
        <f t="shared" si="2"/>
        <v>960</v>
      </c>
      <c r="B93">
        <f t="shared" si="1"/>
        <v>16</v>
      </c>
      <c r="C93" t="s">
        <v>44</v>
      </c>
      <c r="D93" s="4">
        <v>8881202</v>
      </c>
      <c r="E93" s="4">
        <v>8123222</v>
      </c>
      <c r="F93" s="4">
        <v>9433474</v>
      </c>
      <c r="G93" s="4">
        <v>6992420</v>
      </c>
      <c r="H93" s="4">
        <v>6764276</v>
      </c>
      <c r="I93" s="4">
        <v>6369420</v>
      </c>
      <c r="L93" s="1">
        <f t="shared" si="3"/>
        <v>30</v>
      </c>
      <c r="M93">
        <f>AVERAGE(O45:R45)</f>
        <v>3374664.5</v>
      </c>
      <c r="N93">
        <f t="shared" si="5"/>
        <v>2455924.75</v>
      </c>
      <c r="O93">
        <f t="shared" si="6"/>
        <v>1755999.5</v>
      </c>
      <c r="P93">
        <f>AVERAGE(D121:F121)</f>
        <v>7911639.333333333</v>
      </c>
      <c r="Q93">
        <f>AVERAGE(G121:I121)</f>
        <v>6524839.666666667</v>
      </c>
      <c r="R93">
        <f>AVERAGE(AM45:AN45)</f>
        <v>35379231</v>
      </c>
      <c r="T93" s="1">
        <f t="shared" si="4"/>
        <v>30</v>
      </c>
      <c r="U93">
        <f>STDEV(O45:R45)</f>
        <v>1490981.1026849623</v>
      </c>
      <c r="V93">
        <f>STDEV(S45:V45)</f>
        <v>169142.54497193583</v>
      </c>
      <c r="W93">
        <f>STDEV(W45:Z45)</f>
        <v>150984.47175868781</v>
      </c>
      <c r="X93">
        <f>STDEV(D121:F121)</f>
        <v>334286.01088638656</v>
      </c>
      <c r="Y93">
        <f>STDEV(G121:I121)</f>
        <v>411007.87077175704</v>
      </c>
      <c r="Z93">
        <f>STDEV(AM45:AN45)</f>
        <v>2954587.7024319316</v>
      </c>
    </row>
    <row r="94" spans="1:26">
      <c r="A94" s="1">
        <f t="shared" si="2"/>
        <v>990</v>
      </c>
      <c r="B94">
        <f t="shared" si="1"/>
        <v>16.5</v>
      </c>
      <c r="C94" t="s">
        <v>44</v>
      </c>
      <c r="D94" s="4">
        <v>8756828</v>
      </c>
      <c r="E94" s="4">
        <v>7824133</v>
      </c>
      <c r="F94" s="4">
        <v>8849498</v>
      </c>
      <c r="G94" s="4">
        <v>6429829</v>
      </c>
      <c r="H94" s="4">
        <v>6722735</v>
      </c>
      <c r="I94" s="4">
        <v>6521221</v>
      </c>
    </row>
    <row r="95" spans="1:26">
      <c r="A95" s="1">
        <f t="shared" si="2"/>
        <v>1020</v>
      </c>
      <c r="B95">
        <f t="shared" si="1"/>
        <v>17</v>
      </c>
      <c r="C95" t="s">
        <v>44</v>
      </c>
      <c r="D95" s="4">
        <v>8500403</v>
      </c>
      <c r="E95" s="4">
        <v>7969082</v>
      </c>
      <c r="F95" s="4">
        <v>8838063</v>
      </c>
      <c r="G95" s="4">
        <v>7045569</v>
      </c>
      <c r="H95" s="4">
        <v>6831668</v>
      </c>
      <c r="I95" s="4">
        <v>6034150</v>
      </c>
    </row>
    <row r="96" spans="1:26">
      <c r="A96" s="1">
        <f t="shared" si="2"/>
        <v>1050</v>
      </c>
      <c r="B96">
        <f t="shared" si="1"/>
        <v>17.5</v>
      </c>
      <c r="C96" t="s">
        <v>44</v>
      </c>
      <c r="D96" s="4">
        <v>8032234</v>
      </c>
      <c r="E96" s="4">
        <v>8272057</v>
      </c>
      <c r="F96" s="4">
        <v>8531844</v>
      </c>
      <c r="G96" s="4">
        <v>7137897</v>
      </c>
      <c r="H96" s="4">
        <v>7003392</v>
      </c>
      <c r="I96" s="4">
        <v>6094282</v>
      </c>
    </row>
    <row r="97" spans="1:9">
      <c r="A97" s="1">
        <f t="shared" si="2"/>
        <v>1080</v>
      </c>
      <c r="B97">
        <f t="shared" si="1"/>
        <v>18</v>
      </c>
      <c r="C97" t="s">
        <v>44</v>
      </c>
      <c r="D97" s="4">
        <v>8255298</v>
      </c>
      <c r="E97" s="4">
        <v>7834789</v>
      </c>
      <c r="F97" s="4">
        <v>8867933</v>
      </c>
      <c r="G97" s="4">
        <v>7097864</v>
      </c>
      <c r="H97" s="4">
        <v>6804446</v>
      </c>
      <c r="I97" s="4">
        <v>5940982</v>
      </c>
    </row>
    <row r="98" spans="1:9">
      <c r="A98" s="1">
        <f t="shared" si="2"/>
        <v>1110</v>
      </c>
      <c r="B98">
        <f t="shared" si="1"/>
        <v>18.5</v>
      </c>
      <c r="C98" t="s">
        <v>44</v>
      </c>
      <c r="D98" s="4">
        <v>8740894</v>
      </c>
      <c r="E98" s="4">
        <v>8026274</v>
      </c>
      <c r="F98" s="4">
        <v>8684236</v>
      </c>
      <c r="G98" s="4">
        <v>6703255</v>
      </c>
      <c r="H98" s="4">
        <v>6485260</v>
      </c>
      <c r="I98" s="4">
        <v>6147973</v>
      </c>
    </row>
    <row r="99" spans="1:9">
      <c r="A99" s="1">
        <f t="shared" si="2"/>
        <v>1140</v>
      </c>
      <c r="B99">
        <f t="shared" si="1"/>
        <v>19</v>
      </c>
      <c r="C99" t="s">
        <v>44</v>
      </c>
      <c r="D99" s="4">
        <v>8549996</v>
      </c>
      <c r="E99" s="4">
        <v>8166114</v>
      </c>
      <c r="F99" s="4">
        <v>8743879</v>
      </c>
      <c r="G99" s="4">
        <v>6856345</v>
      </c>
      <c r="H99" s="4">
        <v>6657028</v>
      </c>
      <c r="I99" s="4">
        <v>5923142</v>
      </c>
    </row>
    <row r="100" spans="1:9">
      <c r="A100" s="1">
        <f t="shared" si="2"/>
        <v>1170</v>
      </c>
      <c r="B100">
        <f t="shared" si="1"/>
        <v>19.5</v>
      </c>
      <c r="C100" t="s">
        <v>44</v>
      </c>
      <c r="D100" s="4">
        <v>8442040</v>
      </c>
      <c r="E100" s="4">
        <v>7801194</v>
      </c>
      <c r="F100" s="4">
        <v>8539850</v>
      </c>
      <c r="G100" s="4">
        <v>6836452</v>
      </c>
      <c r="H100" s="4">
        <v>6629752</v>
      </c>
      <c r="I100" s="4">
        <v>5975071</v>
      </c>
    </row>
    <row r="101" spans="1:9">
      <c r="A101" s="1">
        <f t="shared" si="2"/>
        <v>1200</v>
      </c>
      <c r="B101">
        <f t="shared" si="1"/>
        <v>20</v>
      </c>
      <c r="C101" t="s">
        <v>44</v>
      </c>
      <c r="D101" s="4">
        <v>8634682</v>
      </c>
      <c r="E101" s="4">
        <v>7662254</v>
      </c>
      <c r="F101" s="4">
        <v>8758435</v>
      </c>
      <c r="G101" s="4">
        <v>7021802</v>
      </c>
      <c r="H101" s="4">
        <v>6846278</v>
      </c>
      <c r="I101" s="4">
        <v>6161597</v>
      </c>
    </row>
    <row r="102" spans="1:9">
      <c r="A102" s="1">
        <f t="shared" si="2"/>
        <v>1230</v>
      </c>
      <c r="B102">
        <f t="shared" si="1"/>
        <v>20.5</v>
      </c>
      <c r="C102" t="s">
        <v>44</v>
      </c>
      <c r="D102" s="4">
        <v>8186616</v>
      </c>
      <c r="E102" s="4">
        <v>7756268</v>
      </c>
      <c r="F102" s="4">
        <v>8540407</v>
      </c>
      <c r="G102" s="4">
        <v>6837157</v>
      </c>
      <c r="H102" s="4">
        <v>6717178</v>
      </c>
      <c r="I102" s="4">
        <v>6686254</v>
      </c>
    </row>
    <row r="103" spans="1:9">
      <c r="A103" s="1">
        <f t="shared" si="2"/>
        <v>1260</v>
      </c>
      <c r="B103">
        <f t="shared" si="1"/>
        <v>21</v>
      </c>
      <c r="C103" t="s">
        <v>44</v>
      </c>
      <c r="D103" s="4">
        <v>8717954</v>
      </c>
      <c r="E103" s="4">
        <v>7859395</v>
      </c>
      <c r="F103" s="4">
        <v>8994080</v>
      </c>
      <c r="G103" s="4">
        <v>7040647</v>
      </c>
      <c r="H103" s="4">
        <v>6539436</v>
      </c>
      <c r="I103" s="4">
        <v>5873952</v>
      </c>
    </row>
    <row r="104" spans="1:9">
      <c r="A104" s="1">
        <f t="shared" si="2"/>
        <v>1290</v>
      </c>
      <c r="B104">
        <f t="shared" si="1"/>
        <v>21.5</v>
      </c>
      <c r="C104" t="s">
        <v>44</v>
      </c>
      <c r="D104" s="4">
        <v>8608100</v>
      </c>
      <c r="E104" s="4">
        <v>8117903</v>
      </c>
      <c r="F104" s="4">
        <v>8892701</v>
      </c>
      <c r="G104" s="4">
        <v>6528096</v>
      </c>
      <c r="H104" s="4">
        <v>6450030</v>
      </c>
      <c r="I104" s="4">
        <v>6370268</v>
      </c>
    </row>
    <row r="105" spans="1:9">
      <c r="A105" s="1">
        <f t="shared" si="2"/>
        <v>1320</v>
      </c>
      <c r="B105">
        <f t="shared" si="1"/>
        <v>22</v>
      </c>
      <c r="C105" t="s">
        <v>44</v>
      </c>
      <c r="D105" s="4">
        <v>8592439</v>
      </c>
      <c r="E105" s="4">
        <v>8035354</v>
      </c>
      <c r="F105" s="4">
        <v>9012953</v>
      </c>
      <c r="G105" s="4">
        <v>6438109</v>
      </c>
      <c r="H105" s="4">
        <v>6970101</v>
      </c>
      <c r="I105" s="4">
        <v>6026653</v>
      </c>
    </row>
    <row r="106" spans="1:9">
      <c r="A106" s="1">
        <f t="shared" si="2"/>
        <v>1350</v>
      </c>
      <c r="B106">
        <f t="shared" si="1"/>
        <v>22.5</v>
      </c>
      <c r="C106" t="s">
        <v>44</v>
      </c>
      <c r="D106" s="4">
        <v>8636797</v>
      </c>
      <c r="E106" s="4">
        <v>7986788</v>
      </c>
      <c r="F106" s="4">
        <v>8882359</v>
      </c>
      <c r="G106" s="4">
        <v>6536350</v>
      </c>
      <c r="H106" s="4">
        <v>6810325</v>
      </c>
      <c r="I106" s="4">
        <v>5710942</v>
      </c>
    </row>
    <row r="107" spans="1:9">
      <c r="A107" s="1">
        <f t="shared" si="2"/>
        <v>1380</v>
      </c>
      <c r="B107">
        <f t="shared" si="1"/>
        <v>23</v>
      </c>
      <c r="C107" t="s">
        <v>44</v>
      </c>
      <c r="D107" s="4">
        <v>8587459</v>
      </c>
      <c r="E107" s="4">
        <v>7609632</v>
      </c>
      <c r="F107" s="4">
        <v>8601609</v>
      </c>
      <c r="G107" s="4">
        <v>6812726</v>
      </c>
      <c r="H107" s="4">
        <v>6375138</v>
      </c>
      <c r="I107" s="4">
        <v>6122358</v>
      </c>
    </row>
    <row r="108" spans="1:9">
      <c r="A108" s="1">
        <f t="shared" si="2"/>
        <v>1410</v>
      </c>
      <c r="B108">
        <f t="shared" si="1"/>
        <v>23.5</v>
      </c>
      <c r="C108" t="s">
        <v>44</v>
      </c>
      <c r="D108" s="4">
        <v>8621570</v>
      </c>
      <c r="E108" s="4">
        <v>7826232</v>
      </c>
      <c r="F108" s="4">
        <v>9245735</v>
      </c>
      <c r="G108" s="4">
        <v>6719102</v>
      </c>
      <c r="H108" s="4">
        <v>7128558</v>
      </c>
      <c r="I108" s="4">
        <v>6161758</v>
      </c>
    </row>
    <row r="109" spans="1:9">
      <c r="A109" s="1">
        <f t="shared" si="2"/>
        <v>1440</v>
      </c>
      <c r="B109">
        <f t="shared" si="1"/>
        <v>24</v>
      </c>
      <c r="C109" t="s">
        <v>44</v>
      </c>
      <c r="D109" s="4">
        <v>8439480</v>
      </c>
      <c r="E109" s="4">
        <v>8251196</v>
      </c>
      <c r="F109" s="4">
        <v>8931773</v>
      </c>
      <c r="G109" s="4">
        <v>6627115</v>
      </c>
      <c r="H109" s="4">
        <v>6786811</v>
      </c>
      <c r="I109" s="4">
        <v>5860799</v>
      </c>
    </row>
    <row r="110" spans="1:9">
      <c r="A110" s="1">
        <f t="shared" si="2"/>
        <v>1470</v>
      </c>
      <c r="B110">
        <f t="shared" si="1"/>
        <v>24.5</v>
      </c>
      <c r="C110" t="s">
        <v>44</v>
      </c>
      <c r="D110" s="4">
        <v>8333032</v>
      </c>
      <c r="E110" s="4">
        <v>7435287</v>
      </c>
      <c r="F110" s="4">
        <v>9056084</v>
      </c>
      <c r="G110" s="4">
        <v>6571382</v>
      </c>
      <c r="H110" s="4">
        <v>6596988</v>
      </c>
      <c r="I110" s="4">
        <v>5730568</v>
      </c>
    </row>
    <row r="111" spans="1:9">
      <c r="A111" s="1">
        <f t="shared" si="2"/>
        <v>1500</v>
      </c>
      <c r="B111">
        <f t="shared" si="1"/>
        <v>25</v>
      </c>
      <c r="C111" t="s">
        <v>44</v>
      </c>
      <c r="D111" s="4">
        <v>8836292</v>
      </c>
      <c r="E111" s="4">
        <v>7656452</v>
      </c>
      <c r="F111" s="4">
        <v>9051341</v>
      </c>
      <c r="G111" s="4">
        <v>6520384</v>
      </c>
      <c r="H111" s="4">
        <v>6961380</v>
      </c>
      <c r="I111" s="4">
        <v>5700730</v>
      </c>
    </row>
    <row r="112" spans="1:9">
      <c r="A112" s="1">
        <f t="shared" si="2"/>
        <v>1530</v>
      </c>
      <c r="B112">
        <f t="shared" si="1"/>
        <v>25.5</v>
      </c>
      <c r="C112">
        <v>33</v>
      </c>
      <c r="D112" s="4">
        <v>8360846</v>
      </c>
      <c r="E112" s="4">
        <v>7748866</v>
      </c>
      <c r="F112" s="4">
        <v>8926378</v>
      </c>
      <c r="G112" s="4">
        <v>6784382</v>
      </c>
      <c r="H112" s="4">
        <v>6318716</v>
      </c>
      <c r="I112" s="4">
        <v>5985146</v>
      </c>
    </row>
    <row r="113" spans="1:9">
      <c r="A113" s="1">
        <f t="shared" si="2"/>
        <v>1560</v>
      </c>
      <c r="B113">
        <f t="shared" si="1"/>
        <v>26</v>
      </c>
      <c r="C113">
        <v>33</v>
      </c>
      <c r="D113" s="4">
        <v>8420418</v>
      </c>
      <c r="E113" s="4">
        <v>7719266</v>
      </c>
      <c r="F113" s="4">
        <v>8533564</v>
      </c>
      <c r="G113" s="4">
        <v>6853958</v>
      </c>
      <c r="H113" s="4">
        <v>6813922</v>
      </c>
      <c r="I113" s="4">
        <v>6422616</v>
      </c>
    </row>
    <row r="114" spans="1:9">
      <c r="A114" s="1">
        <f t="shared" si="2"/>
        <v>1590</v>
      </c>
      <c r="B114">
        <f t="shared" si="1"/>
        <v>26.5</v>
      </c>
      <c r="C114">
        <v>33</v>
      </c>
      <c r="D114" s="4">
        <v>8375945</v>
      </c>
      <c r="E114" s="4">
        <v>7493868</v>
      </c>
      <c r="F114" s="4">
        <v>8775096</v>
      </c>
      <c r="G114" s="4">
        <v>6957868</v>
      </c>
      <c r="H114" s="4">
        <v>6529651</v>
      </c>
      <c r="I114" s="4">
        <v>6860454</v>
      </c>
    </row>
    <row r="115" spans="1:9">
      <c r="A115" s="1">
        <f t="shared" si="2"/>
        <v>1620</v>
      </c>
      <c r="B115">
        <f t="shared" si="1"/>
        <v>27</v>
      </c>
      <c r="C115">
        <v>33</v>
      </c>
      <c r="D115" s="4">
        <v>8253861</v>
      </c>
      <c r="E115" s="4">
        <v>7833010</v>
      </c>
      <c r="F115" s="4">
        <v>8950523</v>
      </c>
      <c r="G115" s="4">
        <v>6670830</v>
      </c>
      <c r="H115" s="4">
        <v>7074273</v>
      </c>
      <c r="I115" s="4">
        <v>6678925</v>
      </c>
    </row>
    <row r="116" spans="1:9">
      <c r="A116" s="1">
        <f t="shared" si="2"/>
        <v>1650</v>
      </c>
      <c r="B116">
        <f t="shared" si="1"/>
        <v>27.5</v>
      </c>
      <c r="C116">
        <v>33</v>
      </c>
      <c r="D116" s="4">
        <v>8465321</v>
      </c>
      <c r="E116" s="4">
        <v>7622203</v>
      </c>
      <c r="F116" s="4">
        <v>8867120</v>
      </c>
      <c r="G116" s="4">
        <v>6824497</v>
      </c>
      <c r="H116" s="4">
        <v>6368075</v>
      </c>
      <c r="I116" s="4">
        <v>5892839</v>
      </c>
    </row>
    <row r="117" spans="1:9">
      <c r="A117" s="1">
        <f t="shared" si="2"/>
        <v>1680</v>
      </c>
      <c r="B117">
        <f t="shared" si="1"/>
        <v>28</v>
      </c>
      <c r="C117">
        <v>33</v>
      </c>
      <c r="D117" s="4">
        <v>8627805</v>
      </c>
      <c r="E117" s="4">
        <v>7861704</v>
      </c>
      <c r="F117" s="4">
        <v>8912147</v>
      </c>
      <c r="G117" s="4">
        <v>6830050</v>
      </c>
      <c r="H117" s="4">
        <v>6781116</v>
      </c>
      <c r="I117" s="4">
        <v>5902969</v>
      </c>
    </row>
    <row r="118" spans="1:9">
      <c r="A118" s="1">
        <f t="shared" si="2"/>
        <v>1710</v>
      </c>
      <c r="B118">
        <f t="shared" si="1"/>
        <v>28.5</v>
      </c>
      <c r="C118">
        <v>33</v>
      </c>
      <c r="D118" s="4">
        <v>8448559</v>
      </c>
      <c r="E118" s="4">
        <v>7804637</v>
      </c>
      <c r="F118" s="4">
        <v>8990576</v>
      </c>
      <c r="G118" s="4">
        <v>6617947</v>
      </c>
      <c r="H118" s="4">
        <v>6703586</v>
      </c>
      <c r="I118" s="4">
        <v>6085977</v>
      </c>
    </row>
    <row r="119" spans="1:9">
      <c r="A119" s="1">
        <f t="shared" si="2"/>
        <v>1740</v>
      </c>
      <c r="B119">
        <f t="shared" si="1"/>
        <v>29</v>
      </c>
      <c r="C119">
        <v>33</v>
      </c>
      <c r="D119" s="4">
        <v>8689653</v>
      </c>
      <c r="E119" s="4">
        <v>8010072</v>
      </c>
      <c r="F119" s="4">
        <v>8985521</v>
      </c>
      <c r="G119" s="4">
        <v>6680406</v>
      </c>
      <c r="H119" s="4">
        <v>6965497</v>
      </c>
      <c r="I119" s="4">
        <v>5752600</v>
      </c>
    </row>
    <row r="120" spans="1:9">
      <c r="A120" s="1">
        <f t="shared" si="2"/>
        <v>1770</v>
      </c>
      <c r="B120">
        <f t="shared" si="1"/>
        <v>29.5</v>
      </c>
      <c r="C120">
        <v>33</v>
      </c>
      <c r="D120" s="4">
        <v>8380825</v>
      </c>
      <c r="E120" s="4">
        <v>8020772</v>
      </c>
      <c r="F120" s="4">
        <v>8960478</v>
      </c>
      <c r="G120" s="4">
        <v>6734919</v>
      </c>
      <c r="H120" s="4">
        <v>6666766</v>
      </c>
      <c r="I120" s="4">
        <v>5829944</v>
      </c>
    </row>
    <row r="121" spans="1:9">
      <c r="A121" s="1">
        <f t="shared" si="2"/>
        <v>1800</v>
      </c>
      <c r="B121">
        <f t="shared" si="1"/>
        <v>30</v>
      </c>
      <c r="C121">
        <v>33</v>
      </c>
      <c r="D121" s="4">
        <v>7824982</v>
      </c>
      <c r="E121" s="4">
        <v>7629215</v>
      </c>
      <c r="F121" s="4">
        <v>8280721</v>
      </c>
      <c r="G121" s="4">
        <v>6651152</v>
      </c>
      <c r="H121" s="4">
        <v>6857867</v>
      </c>
      <c r="I121" s="4">
        <v>6065500</v>
      </c>
    </row>
    <row r="122" spans="1:9">
      <c r="A122" s="1"/>
      <c r="D122" s="4"/>
      <c r="E122" s="4"/>
      <c r="F122" s="4"/>
      <c r="G122" s="4"/>
      <c r="H122" s="4"/>
      <c r="I122" s="4"/>
    </row>
    <row r="123" spans="1:9">
      <c r="A123" s="1"/>
      <c r="D123" s="4"/>
      <c r="E123" s="4"/>
      <c r="F123" s="4"/>
      <c r="G123" s="4"/>
      <c r="H123" s="4"/>
      <c r="I123" s="4"/>
    </row>
    <row r="124" spans="1:9">
      <c r="A124" s="1"/>
      <c r="D124" s="4"/>
      <c r="E124" s="4"/>
      <c r="F124" s="4"/>
      <c r="G124" s="4"/>
      <c r="H124" s="4"/>
      <c r="I124" s="4"/>
    </row>
    <row r="125" spans="1:9">
      <c r="A125" s="1"/>
      <c r="D125" s="4"/>
      <c r="E125" s="4"/>
      <c r="F125" s="4"/>
      <c r="G125" s="4"/>
      <c r="H125" s="4"/>
      <c r="I125" s="4"/>
    </row>
    <row r="126" spans="1:9">
      <c r="A126" s="1"/>
      <c r="D126" s="4"/>
      <c r="E126" s="4"/>
      <c r="F126" s="4"/>
      <c r="G126" s="4"/>
      <c r="H126" s="4"/>
      <c r="I126" s="4"/>
    </row>
    <row r="127" spans="1:9">
      <c r="A127" s="1"/>
      <c r="D127" s="4"/>
      <c r="E127" s="4"/>
      <c r="F127" s="4"/>
      <c r="G127" s="4"/>
      <c r="H127" s="4"/>
      <c r="I127" s="4"/>
    </row>
    <row r="128" spans="1:9">
      <c r="A128" s="1"/>
      <c r="D128" s="4"/>
      <c r="E128" s="4"/>
      <c r="F128" s="4"/>
      <c r="G128" s="4"/>
      <c r="H128" s="4"/>
      <c r="I128" s="4"/>
    </row>
    <row r="129" spans="1:9">
      <c r="A129" s="1"/>
      <c r="D129" s="4"/>
      <c r="E129" s="4"/>
      <c r="F129" s="4"/>
      <c r="G129" s="4"/>
      <c r="H129" s="4"/>
      <c r="I129" s="4"/>
    </row>
    <row r="130" spans="1:9">
      <c r="A130" s="1"/>
      <c r="D130" s="4"/>
      <c r="E130" s="4"/>
      <c r="F130" s="4"/>
      <c r="G130" s="4"/>
      <c r="H130" s="4"/>
      <c r="I130" s="4"/>
    </row>
    <row r="131" spans="1:9">
      <c r="A131" s="1"/>
      <c r="D131" s="4"/>
      <c r="E131" s="4"/>
      <c r="F131" s="4"/>
      <c r="G131" s="4"/>
      <c r="H131" s="4"/>
      <c r="I131" s="4"/>
    </row>
    <row r="132" spans="1:9">
      <c r="A132" s="1"/>
      <c r="D132" s="4"/>
      <c r="E132" s="4"/>
      <c r="F132" s="4"/>
      <c r="G132" s="4"/>
      <c r="H132" s="4"/>
      <c r="I132" s="4"/>
    </row>
    <row r="133" spans="1:9">
      <c r="A133" s="1"/>
      <c r="D133" s="4"/>
      <c r="E133" s="4"/>
      <c r="F133" s="4"/>
      <c r="G133" s="4"/>
      <c r="H133" s="4"/>
      <c r="I133" s="4"/>
    </row>
    <row r="134" spans="1:9">
      <c r="A134" s="1"/>
      <c r="D134" s="4"/>
      <c r="E134" s="4"/>
      <c r="F134" s="4"/>
      <c r="G134" s="4"/>
      <c r="H134" s="4"/>
      <c r="I134" s="4"/>
    </row>
    <row r="135" spans="1:9">
      <c r="A135" s="1"/>
      <c r="D135" s="4"/>
      <c r="E135" s="4"/>
      <c r="F135" s="4"/>
      <c r="G135" s="4"/>
      <c r="H135" s="4"/>
      <c r="I135" s="4"/>
    </row>
    <row r="136" spans="1:9">
      <c r="A136" s="1"/>
      <c r="D136" s="4"/>
      <c r="E136" s="4"/>
      <c r="F136" s="4"/>
      <c r="G136" s="4"/>
      <c r="H136" s="4"/>
      <c r="I136" s="4"/>
    </row>
    <row r="137" spans="1:9">
      <c r="A137" s="1"/>
      <c r="D137" s="4"/>
      <c r="E137" s="4"/>
      <c r="F137" s="4"/>
      <c r="G137" s="4"/>
      <c r="H137" s="4"/>
      <c r="I137" s="4"/>
    </row>
    <row r="138" spans="1:9">
      <c r="A138" s="1"/>
      <c r="D138" s="4"/>
      <c r="E138" s="4"/>
      <c r="F138" s="4"/>
      <c r="G138" s="4"/>
      <c r="H138" s="4"/>
      <c r="I138" s="4"/>
    </row>
    <row r="139" spans="1:9">
      <c r="A139" s="1"/>
      <c r="D139" s="4"/>
      <c r="E139" s="4"/>
      <c r="F139" s="4"/>
      <c r="G139" s="4"/>
      <c r="H139" s="4"/>
      <c r="I139" s="4"/>
    </row>
    <row r="140" spans="1:9">
      <c r="A140" s="1"/>
      <c r="D140" s="4"/>
      <c r="E140" s="4"/>
      <c r="F140" s="4"/>
      <c r="G140" s="4"/>
      <c r="H140" s="4"/>
      <c r="I140" s="4"/>
    </row>
    <row r="141" spans="1:9">
      <c r="A141" s="1"/>
      <c r="D141" s="4"/>
      <c r="E141" s="4"/>
      <c r="F141" s="4"/>
      <c r="G141" s="4"/>
      <c r="H141" s="4"/>
      <c r="I141" s="4"/>
    </row>
    <row r="142" spans="1:9">
      <c r="A142" s="1"/>
      <c r="D142" s="4"/>
      <c r="E142" s="4"/>
      <c r="F142" s="4"/>
      <c r="G142" s="4"/>
      <c r="H142" s="4"/>
      <c r="I142" s="4"/>
    </row>
    <row r="143" spans="1:9">
      <c r="A143" s="1"/>
      <c r="D143" s="4"/>
      <c r="E143" s="4"/>
      <c r="F143" s="4"/>
      <c r="G143" s="4"/>
      <c r="H143" s="4"/>
      <c r="I143" s="4"/>
    </row>
    <row r="155" spans="1:9">
      <c r="A155" s="1"/>
      <c r="D155" s="4"/>
      <c r="E155" s="4"/>
      <c r="F155" s="4"/>
      <c r="G155" s="4"/>
      <c r="H155" s="4"/>
      <c r="I155" s="4"/>
    </row>
    <row r="156" spans="1:9">
      <c r="A156" s="1"/>
    </row>
    <row r="157" spans="1:9">
      <c r="A157" s="1"/>
    </row>
    <row r="158" spans="1:9">
      <c r="A158" s="1"/>
    </row>
    <row r="159" spans="1:9">
      <c r="A159" s="1"/>
    </row>
    <row r="160" spans="1:9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8">
      <c r="A305" s="1"/>
    </row>
    <row r="306" spans="1:8">
      <c r="A306" s="1"/>
    </row>
    <row r="307" spans="1:8">
      <c r="A307" s="1"/>
    </row>
    <row r="308" spans="1:8">
      <c r="A308" s="1"/>
    </row>
    <row r="309" spans="1:8">
      <c r="A309" s="1"/>
    </row>
    <row r="310" spans="1:8">
      <c r="A310" s="1"/>
    </row>
    <row r="311" spans="1:8">
      <c r="A311" s="1"/>
    </row>
    <row r="312" spans="1:8">
      <c r="A312" s="1"/>
    </row>
    <row r="313" spans="1:8">
      <c r="C313">
        <v>1</v>
      </c>
      <c r="D313">
        <v>1</v>
      </c>
      <c r="E313">
        <v>1</v>
      </c>
      <c r="F313">
        <v>2</v>
      </c>
      <c r="G313">
        <v>2</v>
      </c>
      <c r="H313">
        <v>2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Raw data, calculations, graph</vt:lpstr>
    </vt:vector>
  </TitlesOfParts>
  <Company>University of Copenhagen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Kathrine Eggers Pedersen</dc:creator>
  <cp:lastModifiedBy>Kathrine Eggers Pedersen</cp:lastModifiedBy>
  <dcterms:created xsi:type="dcterms:W3CDTF">2018-09-19T07:42:43Z</dcterms:created>
  <dcterms:modified xsi:type="dcterms:W3CDTF">2019-01-21T09:55:59Z</dcterms:modified>
</cp:coreProperties>
</file>