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EARCH\Hepatatis\"/>
    </mc:Choice>
  </mc:AlternateContent>
  <bookViews>
    <workbookView xWindow="0" yWindow="0" windowWidth="20490" windowHeight="9045"/>
  </bookViews>
  <sheets>
    <sheet name="ALL data" sheetId="6" r:id="rId1"/>
    <sheet name="HBV &amp; HCV COINFECTION " sheetId="9" r:id="rId2"/>
    <sheet name="HCV " sheetId="8" r:id="rId3"/>
    <sheet name="HBV " sheetId="7" r:id="rId4"/>
    <sheet name="Factor Duration of dialysis" sheetId="10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9" l="1"/>
  <c r="N7" i="9"/>
  <c r="N8" i="9"/>
  <c r="N9" i="9"/>
  <c r="N2" i="9"/>
  <c r="M3" i="9"/>
  <c r="M4" i="9"/>
  <c r="M5" i="9"/>
  <c r="M6" i="9"/>
  <c r="M7" i="9"/>
  <c r="M8" i="9"/>
  <c r="M9" i="9"/>
  <c r="M2" i="9"/>
  <c r="L3" i="9"/>
  <c r="L4" i="9"/>
  <c r="L5" i="9"/>
  <c r="L6" i="9"/>
  <c r="L7" i="9"/>
  <c r="L8" i="9"/>
  <c r="L9" i="9"/>
  <c r="L2" i="9"/>
  <c r="N3" i="8" l="1"/>
  <c r="N4" i="8"/>
  <c r="N5" i="8"/>
  <c r="N6" i="8"/>
  <c r="N7" i="8"/>
  <c r="N8" i="8"/>
  <c r="N9" i="8"/>
  <c r="N10" i="8"/>
  <c r="N11" i="8"/>
  <c r="N12" i="8"/>
  <c r="N13" i="8"/>
  <c r="N14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2" i="8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2" i="8"/>
  <c r="L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2" i="8"/>
  <c r="M24" i="7" l="1"/>
  <c r="N24" i="7" s="1"/>
  <c r="L24" i="7"/>
  <c r="N20" i="7"/>
  <c r="N21" i="7"/>
  <c r="M20" i="7"/>
  <c r="M21" i="7"/>
  <c r="M22" i="7"/>
  <c r="N22" i="7" s="1"/>
  <c r="M23" i="7"/>
  <c r="N23" i="7" s="1"/>
  <c r="M3" i="7"/>
  <c r="N3" i="7" s="1"/>
  <c r="M4" i="7"/>
  <c r="M5" i="7"/>
  <c r="N5" i="7" s="1"/>
  <c r="M6" i="7"/>
  <c r="N6" i="7" s="1"/>
  <c r="M7" i="7"/>
  <c r="N7" i="7" s="1"/>
  <c r="M8" i="7"/>
  <c r="N8" i="7" s="1"/>
  <c r="M9" i="7"/>
  <c r="N9" i="7" s="1"/>
  <c r="M10" i="7"/>
  <c r="N10" i="7" s="1"/>
  <c r="M11" i="7"/>
  <c r="N11" i="7" s="1"/>
  <c r="M12" i="7"/>
  <c r="N12" i="7" s="1"/>
  <c r="M13" i="7"/>
  <c r="N13" i="7" s="1"/>
  <c r="M14" i="7"/>
  <c r="N14" i="7" s="1"/>
  <c r="M15" i="7"/>
  <c r="N15" i="7" s="1"/>
  <c r="M16" i="7"/>
  <c r="N16" i="7" s="1"/>
  <c r="M17" i="7"/>
  <c r="N17" i="7" s="1"/>
  <c r="M18" i="7"/>
  <c r="N18" i="7" s="1"/>
  <c r="M19" i="7"/>
  <c r="N19" i="7" s="1"/>
  <c r="M2" i="7"/>
  <c r="N2" i="7" s="1"/>
  <c r="L23" i="7"/>
  <c r="L3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" i="7"/>
</calcChain>
</file>

<file path=xl/sharedStrings.xml><?xml version="1.0" encoding="utf-8"?>
<sst xmlns="http://schemas.openxmlformats.org/spreadsheetml/2006/main" count="897" uniqueCount="187">
  <si>
    <t>Nigeria</t>
  </si>
  <si>
    <t>2012-2016</t>
  </si>
  <si>
    <t>rapid kit</t>
  </si>
  <si>
    <t>NA</t>
  </si>
  <si>
    <t>39.9± 13.58</t>
  </si>
  <si>
    <t>ELISA</t>
  </si>
  <si>
    <t>Cameroon</t>
  </si>
  <si>
    <t>cross-sectional</t>
  </si>
  <si>
    <t xml:space="preserve">Convenient </t>
  </si>
  <si>
    <t>49.2 ± 14.2</t>
  </si>
  <si>
    <t>24m (8-42)</t>
  </si>
  <si>
    <t>-</t>
  </si>
  <si>
    <t>10 (4,6)</t>
  </si>
  <si>
    <t>Libya</t>
  </si>
  <si>
    <t>2013-2016</t>
  </si>
  <si>
    <t>69 (5,64)</t>
  </si>
  <si>
    <t>Angola</t>
  </si>
  <si>
    <t>cross‐sectional</t>
  </si>
  <si>
    <t>Sudan</t>
  </si>
  <si>
    <t>46 (16,30)</t>
  </si>
  <si>
    <t>46.24 ±15.3)</t>
  </si>
  <si>
    <t>30.3 (26.8) months</t>
  </si>
  <si>
    <t>11 (5,6)</t>
  </si>
  <si>
    <t>50(20-80)</t>
  </si>
  <si>
    <t>3,5 years</t>
  </si>
  <si>
    <t>Tunisia</t>
  </si>
  <si>
    <t>2013-2014</t>
  </si>
  <si>
    <t>14 (6,8)</t>
  </si>
  <si>
    <t>50 ± 14.7</t>
  </si>
  <si>
    <t>Togo</t>
  </si>
  <si>
    <t>Convenient</t>
  </si>
  <si>
    <t>46.6(13-80)</t>
  </si>
  <si>
    <t>51.7 months</t>
  </si>
  <si>
    <t>cross sectional</t>
  </si>
  <si>
    <t>31 (11,20)</t>
  </si>
  <si>
    <t>48 ±16</t>
  </si>
  <si>
    <t>14 m</t>
  </si>
  <si>
    <t>76(20,56)</t>
  </si>
  <si>
    <t>43.6 ± 15.6</t>
  </si>
  <si>
    <t xml:space="preserve">Retrospective </t>
  </si>
  <si>
    <t xml:space="preserve">Libya </t>
  </si>
  <si>
    <t>2009-2010</t>
  </si>
  <si>
    <t xml:space="preserve">Cross sectional </t>
  </si>
  <si>
    <t>49 (36-61)</t>
  </si>
  <si>
    <t xml:space="preserve">ELISA </t>
  </si>
  <si>
    <t xml:space="preserve">Kenya </t>
  </si>
  <si>
    <t>Cross sectional</t>
  </si>
  <si>
    <t>13 (8,5)</t>
  </si>
  <si>
    <t>44.3± 14.6</t>
  </si>
  <si>
    <t>1.74 ± 0.9?</t>
  </si>
  <si>
    <t>RPHA</t>
  </si>
  <si>
    <t xml:space="preserve">Senegal </t>
  </si>
  <si>
    <t>43.4 ± 15.8</t>
  </si>
  <si>
    <t>60.5 ± 15 m</t>
  </si>
  <si>
    <t>Juhar et al 2018</t>
  </si>
  <si>
    <t xml:space="preserve">Ethiopia </t>
  </si>
  <si>
    <t>48.94 ± 16</t>
  </si>
  <si>
    <t xml:space="preserve">Nigeria </t>
  </si>
  <si>
    <t>1996-2012</t>
  </si>
  <si>
    <t>99(83,16)</t>
  </si>
  <si>
    <t>46.1 ± 15.3</t>
  </si>
  <si>
    <t>Egypt</t>
  </si>
  <si>
    <t>52±11</t>
  </si>
  <si>
    <t>MEIA</t>
  </si>
  <si>
    <t>44 (23-79)</t>
  </si>
  <si>
    <t>Sarhan et 2015</t>
  </si>
  <si>
    <t>3.35±2.048</t>
  </si>
  <si>
    <t xml:space="preserve">Egypt </t>
  </si>
  <si>
    <t>46.14±9.9</t>
  </si>
  <si>
    <t>5.4±2.3</t>
  </si>
  <si>
    <t>Rapid kit</t>
  </si>
  <si>
    <t>2016-2020</t>
  </si>
  <si>
    <t>2009-2015</t>
  </si>
  <si>
    <t>Western Africa</t>
  </si>
  <si>
    <t>Central Africa</t>
  </si>
  <si>
    <t>Northern Africa</t>
  </si>
  <si>
    <t>East Africa</t>
  </si>
  <si>
    <t>53.40±15</t>
  </si>
  <si>
    <t xml:space="preserve">Gusbi et al,2019 </t>
  </si>
  <si>
    <t>Author, year of</t>
  </si>
  <si>
    <t>Study design</t>
  </si>
  <si>
    <t xml:space="preserve">Sampling method </t>
  </si>
  <si>
    <t>Cases</t>
  </si>
  <si>
    <t xml:space="preserve">Mean HD duration </t>
  </si>
  <si>
    <t>HBV (%)</t>
  </si>
  <si>
    <t>HCV (%)</t>
  </si>
  <si>
    <t>Coinfec (%)</t>
  </si>
  <si>
    <t xml:space="preserve">Method </t>
  </si>
  <si>
    <t>1mon</t>
  </si>
  <si>
    <t xml:space="preserve">Convenient  </t>
  </si>
  <si>
    <t>CLIA</t>
  </si>
  <si>
    <t>36.6 ±</t>
  </si>
  <si>
    <t>Retrospective cross sectional</t>
  </si>
  <si>
    <t>447 (446,1)</t>
  </si>
  <si>
    <t>Lioussfi, et al 2014</t>
  </si>
  <si>
    <t>Morocco</t>
  </si>
  <si>
    <t>44 (4,40)</t>
  </si>
  <si>
    <t>44.2 ± 12</t>
  </si>
  <si>
    <t>10.6 ± 5.2</t>
  </si>
  <si>
    <t>Zeinab et al 1994</t>
  </si>
  <si>
    <t>NR</t>
  </si>
  <si>
    <t>2002 - 2010</t>
  </si>
  <si>
    <t>78(13,65)</t>
  </si>
  <si>
    <t>51.25 ± 14.9</t>
  </si>
  <si>
    <t>6 years</t>
  </si>
  <si>
    <t>1.8 co</t>
  </si>
  <si>
    <t>Eljamay, 2019</t>
  </si>
  <si>
    <t>2012-2013</t>
  </si>
  <si>
    <t>cross- sectional descriptive</t>
  </si>
  <si>
    <t>3(1,2)</t>
  </si>
  <si>
    <t>Halle et al,2016</t>
  </si>
  <si>
    <t>51 ± 14</t>
  </si>
  <si>
    <t>32.8 ± 27.5</t>
  </si>
  <si>
    <t xml:space="preserve">South Africa  </t>
  </si>
  <si>
    <t>75 (3-196)</t>
  </si>
  <si>
    <t xml:space="preserve">Elzouki et al 1995 </t>
  </si>
  <si>
    <t>Hmaied et al 2006</t>
  </si>
  <si>
    <t xml:space="preserve">Tunisia </t>
  </si>
  <si>
    <t>2001-2003</t>
  </si>
  <si>
    <t>Sassi et al, 2000</t>
  </si>
  <si>
    <t>16 to 77 years</t>
  </si>
  <si>
    <t>Ayed et al, 2003</t>
  </si>
  <si>
    <t>Suliman et al, 1995</t>
  </si>
  <si>
    <t xml:space="preserve">Sudan </t>
  </si>
  <si>
    <t>Ibrahim et al, 2013</t>
  </si>
  <si>
    <t>2014-2016</t>
  </si>
  <si>
    <t>Foullous et al,2015</t>
  </si>
  <si>
    <t>Zahran, 2014</t>
  </si>
  <si>
    <t>Retrospective comparative</t>
  </si>
  <si>
    <t>Serology (NA)</t>
  </si>
  <si>
    <t xml:space="preserve">Samah et al,2015 </t>
  </si>
  <si>
    <t>Elzorkany et al,2017</t>
  </si>
  <si>
    <t>53.16+13.34</t>
  </si>
  <si>
    <t>Maksoud et al 2019</t>
  </si>
  <si>
    <t>2015-2016</t>
  </si>
  <si>
    <t>46.7 ± 11.45</t>
  </si>
  <si>
    <t>Abdelaali et al, 2013</t>
  </si>
  <si>
    <t>54.41± 10.81</t>
  </si>
  <si>
    <t xml:space="preserve">48.33±15.5 </t>
  </si>
  <si>
    <t>Author, year of Publication</t>
  </si>
  <si>
    <t>Study Year</t>
  </si>
  <si>
    <t>Sample Size</t>
  </si>
  <si>
    <t>Mean age (years)</t>
  </si>
  <si>
    <t xml:space="preserve">Okoye OG,2020 </t>
  </si>
  <si>
    <t xml:space="preserve">Chizoba et al,2018 </t>
  </si>
  <si>
    <t xml:space="preserve">Ali et al,2017 </t>
  </si>
  <si>
    <t xml:space="preserve">Gasim et al,2012 </t>
  </si>
  <si>
    <t xml:space="preserve">Hammad et al,2016 </t>
  </si>
  <si>
    <t xml:space="preserve">Halle et al,2013 </t>
  </si>
  <si>
    <t xml:space="preserve">Nkup et al 2017 </t>
  </si>
  <si>
    <t xml:space="preserve">Salou et al,2019 </t>
  </si>
  <si>
    <t xml:space="preserve">Borges et al,2018 </t>
  </si>
  <si>
    <t xml:space="preserve">Khodir et al 2012 </t>
  </si>
  <si>
    <t xml:space="preserve">Ummate et al,2013 </t>
  </si>
  <si>
    <t xml:space="preserve">Seck et al 2014 </t>
  </si>
  <si>
    <t xml:space="preserve">Senosy et al, 2016 </t>
  </si>
  <si>
    <t xml:space="preserve">Cassidy et al 1995 </t>
  </si>
  <si>
    <t xml:space="preserve">Mhalla et al,2017 </t>
  </si>
  <si>
    <t xml:space="preserve">Luma et al,2017 </t>
  </si>
  <si>
    <t xml:space="preserve">El-Amin et al,2007 </t>
  </si>
  <si>
    <t xml:space="preserve">Alashek et al, 2012 </t>
  </si>
  <si>
    <t xml:space="preserve">Otedo et al 2003 </t>
  </si>
  <si>
    <t xml:space="preserve">Amira et al 2020  </t>
  </si>
  <si>
    <t>seprev</t>
  </si>
  <si>
    <t>logprev</t>
  </si>
  <si>
    <t>selogprev</t>
  </si>
  <si>
    <t>prevalence</t>
  </si>
  <si>
    <t>1994-2008</t>
  </si>
  <si>
    <t>others</t>
  </si>
  <si>
    <t>Study setting</t>
  </si>
  <si>
    <t xml:space="preserve">prevalence </t>
  </si>
  <si>
    <t>study year</t>
  </si>
  <si>
    <t>1996-2008</t>
  </si>
  <si>
    <t>prev</t>
  </si>
  <si>
    <t>Author, year of publication</t>
  </si>
  <si>
    <t>OR</t>
  </si>
  <si>
    <t>LCI</t>
  </si>
  <si>
    <t>UCI</t>
  </si>
  <si>
    <t>logLCI</t>
  </si>
  <si>
    <t>logUCI</t>
  </si>
  <si>
    <t>logOR</t>
  </si>
  <si>
    <t>selogOR</t>
  </si>
  <si>
    <t>Gasim et al 2012</t>
  </si>
  <si>
    <t>Mhalla et al 2017</t>
  </si>
  <si>
    <t>Halle et al 2013</t>
  </si>
  <si>
    <t>Lioussfi et al 2014</t>
  </si>
  <si>
    <t>Abdelaali et al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</si>
</sst>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14" workbookViewId="0">
      <selection activeCell="A39" sqref="A39"/>
    </sheetView>
  </sheetViews>
  <sheetFormatPr defaultRowHeight="15" x14ac:dyDescent="0.25"/>
  <cols>
    <col min="1" max="1" width="25.85546875" customWidth="1"/>
    <col min="2" max="2" width="13.7109375" customWidth="1"/>
    <col min="3" max="3" width="13.42578125" customWidth="1"/>
    <col min="4" max="4" width="19" customWidth="1"/>
    <col min="5" max="5" width="14.140625" customWidth="1"/>
    <col min="6" max="6" width="13.140625" customWidth="1"/>
    <col min="7" max="7" width="10.28515625" customWidth="1"/>
    <col min="8" max="8" width="16.140625" customWidth="1"/>
  </cols>
  <sheetData>
    <row r="1" spans="1:13" x14ac:dyDescent="0.25">
      <c r="A1" s="2" t="s">
        <v>139</v>
      </c>
      <c r="B1" s="2" t="s">
        <v>79</v>
      </c>
      <c r="C1" s="2" t="s">
        <v>140</v>
      </c>
      <c r="D1" s="2" t="s">
        <v>80</v>
      </c>
      <c r="E1" s="2" t="s">
        <v>141</v>
      </c>
      <c r="F1" s="2" t="s">
        <v>81</v>
      </c>
      <c r="G1" s="2" t="s">
        <v>82</v>
      </c>
      <c r="H1" s="2" t="s">
        <v>142</v>
      </c>
      <c r="I1" s="2" t="s">
        <v>83</v>
      </c>
      <c r="J1" s="2" t="s">
        <v>84</v>
      </c>
      <c r="K1" s="2" t="s">
        <v>85</v>
      </c>
      <c r="L1" s="2" t="s">
        <v>86</v>
      </c>
      <c r="M1" s="2" t="s">
        <v>87</v>
      </c>
    </row>
    <row r="2" spans="1:13" x14ac:dyDescent="0.25">
      <c r="A2" s="2" t="s">
        <v>143</v>
      </c>
      <c r="B2" s="2" t="s">
        <v>0</v>
      </c>
      <c r="C2" s="2" t="s">
        <v>1</v>
      </c>
      <c r="D2" s="2" t="s">
        <v>7</v>
      </c>
      <c r="E2" s="2">
        <v>341</v>
      </c>
      <c r="F2" s="2" t="s">
        <v>3</v>
      </c>
      <c r="G2" s="2">
        <v>15</v>
      </c>
      <c r="H2" s="2" t="s">
        <v>11</v>
      </c>
      <c r="I2" s="2" t="s">
        <v>88</v>
      </c>
      <c r="J2" s="2">
        <v>2.6</v>
      </c>
      <c r="K2" s="2">
        <v>2.2999999999999998</v>
      </c>
      <c r="L2" s="2" t="s">
        <v>11</v>
      </c>
      <c r="M2" s="2" t="s">
        <v>2</v>
      </c>
    </row>
    <row r="3" spans="1:13" x14ac:dyDescent="0.25">
      <c r="A3" s="2" t="s">
        <v>144</v>
      </c>
      <c r="B3" s="2" t="s">
        <v>0</v>
      </c>
      <c r="C3" s="2">
        <v>2016</v>
      </c>
      <c r="D3" s="2" t="s">
        <v>7</v>
      </c>
      <c r="E3" s="2">
        <v>90</v>
      </c>
      <c r="F3" s="2" t="s">
        <v>3</v>
      </c>
      <c r="G3" s="2" t="s">
        <v>12</v>
      </c>
      <c r="H3" s="2"/>
      <c r="I3" s="2" t="s">
        <v>3</v>
      </c>
      <c r="J3" s="2">
        <v>4.4000000000000004</v>
      </c>
      <c r="K3" s="2">
        <v>6.7</v>
      </c>
      <c r="L3" s="2" t="s">
        <v>11</v>
      </c>
      <c r="M3" s="2" t="s">
        <v>2</v>
      </c>
    </row>
    <row r="4" spans="1:13" x14ac:dyDescent="0.25">
      <c r="A4" s="2" t="s">
        <v>145</v>
      </c>
      <c r="B4" s="2" t="s">
        <v>13</v>
      </c>
      <c r="C4" s="2" t="s">
        <v>14</v>
      </c>
      <c r="D4" s="2" t="s">
        <v>7</v>
      </c>
      <c r="E4" s="2">
        <v>645</v>
      </c>
      <c r="F4" s="2" t="s">
        <v>3</v>
      </c>
      <c r="G4" s="2" t="s">
        <v>15</v>
      </c>
      <c r="H4" s="2" t="s">
        <v>11</v>
      </c>
      <c r="I4" s="2" t="s">
        <v>3</v>
      </c>
      <c r="J4" s="2">
        <v>0.8</v>
      </c>
      <c r="K4" s="2">
        <v>9.92</v>
      </c>
      <c r="L4" s="2" t="s">
        <v>11</v>
      </c>
      <c r="M4" s="2" t="s">
        <v>5</v>
      </c>
    </row>
    <row r="5" spans="1:13" x14ac:dyDescent="0.25">
      <c r="A5" s="2" t="s">
        <v>146</v>
      </c>
      <c r="B5" s="2" t="s">
        <v>18</v>
      </c>
      <c r="C5" s="2">
        <v>2010</v>
      </c>
      <c r="D5" s="2" t="s">
        <v>7</v>
      </c>
      <c r="E5" s="2">
        <v>353</v>
      </c>
      <c r="F5" s="2" t="s">
        <v>3</v>
      </c>
      <c r="G5" s="2" t="s">
        <v>19</v>
      </c>
      <c r="H5" s="2" t="s">
        <v>20</v>
      </c>
      <c r="I5" s="2" t="s">
        <v>21</v>
      </c>
      <c r="J5" s="2">
        <v>4.5</v>
      </c>
      <c r="K5" s="2">
        <v>8.5</v>
      </c>
      <c r="L5" s="2" t="s">
        <v>11</v>
      </c>
      <c r="M5" s="2" t="s">
        <v>5</v>
      </c>
    </row>
    <row r="6" spans="1:13" x14ac:dyDescent="0.25">
      <c r="A6" s="2" t="s">
        <v>147</v>
      </c>
      <c r="B6" s="2" t="s">
        <v>18</v>
      </c>
      <c r="C6" s="2">
        <v>2015</v>
      </c>
      <c r="D6" s="2" t="s">
        <v>7</v>
      </c>
      <c r="E6" s="2">
        <v>100</v>
      </c>
      <c r="F6" s="2" t="s">
        <v>89</v>
      </c>
      <c r="G6" s="2" t="s">
        <v>22</v>
      </c>
      <c r="H6" s="2" t="s">
        <v>23</v>
      </c>
      <c r="I6" s="2" t="s">
        <v>24</v>
      </c>
      <c r="J6" s="2">
        <v>5</v>
      </c>
      <c r="K6" s="2">
        <v>6</v>
      </c>
      <c r="L6" s="2" t="s">
        <v>11</v>
      </c>
      <c r="M6" s="2" t="s">
        <v>5</v>
      </c>
    </row>
    <row r="7" spans="1:13" x14ac:dyDescent="0.25">
      <c r="A7" s="2" t="s">
        <v>78</v>
      </c>
      <c r="B7" s="2" t="s">
        <v>13</v>
      </c>
      <c r="C7" s="2" t="s">
        <v>11</v>
      </c>
      <c r="D7" s="2" t="s">
        <v>7</v>
      </c>
      <c r="E7" s="2">
        <v>2325</v>
      </c>
      <c r="F7" s="2" t="s">
        <v>3</v>
      </c>
      <c r="G7" s="2">
        <v>388</v>
      </c>
      <c r="H7" s="2" t="s">
        <v>77</v>
      </c>
      <c r="I7" s="2"/>
      <c r="J7" s="2">
        <v>4</v>
      </c>
      <c r="K7" s="2">
        <v>16.7</v>
      </c>
      <c r="L7" s="2">
        <v>8.6999999999999993</v>
      </c>
      <c r="M7" s="2" t="s">
        <v>5</v>
      </c>
    </row>
    <row r="8" spans="1:13" x14ac:dyDescent="0.25">
      <c r="A8" s="2" t="s">
        <v>157</v>
      </c>
      <c r="B8" s="2" t="s">
        <v>25</v>
      </c>
      <c r="C8" s="2" t="s">
        <v>26</v>
      </c>
      <c r="D8" s="2" t="s">
        <v>7</v>
      </c>
      <c r="E8" s="2">
        <v>109</v>
      </c>
      <c r="F8" s="2" t="s">
        <v>3</v>
      </c>
      <c r="G8" s="2" t="s">
        <v>27</v>
      </c>
      <c r="H8" s="2" t="s">
        <v>28</v>
      </c>
      <c r="I8" s="2"/>
      <c r="J8" s="2">
        <v>5.5</v>
      </c>
      <c r="K8" s="2">
        <v>7.3</v>
      </c>
      <c r="L8" s="2" t="s">
        <v>11</v>
      </c>
      <c r="M8" s="2" t="s">
        <v>90</v>
      </c>
    </row>
    <row r="9" spans="1:13" x14ac:dyDescent="0.25">
      <c r="A9" s="2" t="s">
        <v>158</v>
      </c>
      <c r="B9" s="2" t="s">
        <v>6</v>
      </c>
      <c r="C9" s="2">
        <v>2013</v>
      </c>
      <c r="D9" s="2" t="s">
        <v>33</v>
      </c>
      <c r="E9" s="2">
        <v>104</v>
      </c>
      <c r="F9" s="2" t="s">
        <v>3</v>
      </c>
      <c r="G9" s="2" t="s">
        <v>34</v>
      </c>
      <c r="H9" s="2" t="s">
        <v>35</v>
      </c>
      <c r="I9" s="2" t="s">
        <v>36</v>
      </c>
      <c r="J9" s="2">
        <v>10.6</v>
      </c>
      <c r="K9" s="2">
        <v>19.2</v>
      </c>
      <c r="L9" s="2" t="s">
        <v>11</v>
      </c>
      <c r="M9" s="2" t="s">
        <v>5</v>
      </c>
    </row>
    <row r="10" spans="1:13" x14ac:dyDescent="0.25">
      <c r="A10" s="2" t="s">
        <v>159</v>
      </c>
      <c r="B10" s="2" t="s">
        <v>18</v>
      </c>
      <c r="C10" s="2">
        <v>2005</v>
      </c>
      <c r="D10" s="2" t="s">
        <v>33</v>
      </c>
      <c r="E10" s="2">
        <v>236</v>
      </c>
      <c r="F10" s="2" t="s">
        <v>3</v>
      </c>
      <c r="G10" s="2" t="s">
        <v>37</v>
      </c>
      <c r="H10" s="2" t="s">
        <v>38</v>
      </c>
      <c r="I10" s="2" t="s">
        <v>91</v>
      </c>
      <c r="J10" s="2">
        <v>15.9</v>
      </c>
      <c r="K10" s="2">
        <v>23.7</v>
      </c>
      <c r="L10" s="2" t="s">
        <v>11</v>
      </c>
      <c r="M10" s="2" t="s">
        <v>5</v>
      </c>
    </row>
    <row r="11" spans="1:13" x14ac:dyDescent="0.25">
      <c r="A11" s="2" t="s">
        <v>160</v>
      </c>
      <c r="B11" s="2" t="s">
        <v>40</v>
      </c>
      <c r="C11" s="2" t="s">
        <v>41</v>
      </c>
      <c r="D11" s="2" t="s">
        <v>42</v>
      </c>
      <c r="E11" s="2">
        <v>2382</v>
      </c>
      <c r="F11" s="2" t="s">
        <v>3</v>
      </c>
      <c r="G11" s="2"/>
      <c r="H11" s="2" t="s">
        <v>43</v>
      </c>
      <c r="I11" s="2"/>
      <c r="J11" s="2">
        <v>2.6</v>
      </c>
      <c r="K11" s="2">
        <v>31.1</v>
      </c>
      <c r="L11" s="2">
        <v>38</v>
      </c>
      <c r="M11" s="2" t="s">
        <v>44</v>
      </c>
    </row>
    <row r="12" spans="1:13" x14ac:dyDescent="0.25">
      <c r="A12" s="2" t="s">
        <v>161</v>
      </c>
      <c r="B12" s="2" t="s">
        <v>45</v>
      </c>
      <c r="C12" s="2">
        <v>1998</v>
      </c>
      <c r="D12" s="2" t="s">
        <v>46</v>
      </c>
      <c r="E12" s="2">
        <v>100</v>
      </c>
      <c r="F12" s="2" t="s">
        <v>3</v>
      </c>
      <c r="G12" s="2" t="s">
        <v>47</v>
      </c>
      <c r="H12" s="2" t="s">
        <v>48</v>
      </c>
      <c r="I12" s="2" t="s">
        <v>49</v>
      </c>
      <c r="J12" s="2">
        <v>8</v>
      </c>
      <c r="K12" s="2">
        <v>5</v>
      </c>
      <c r="L12" s="2" t="s">
        <v>11</v>
      </c>
      <c r="M12" s="2" t="s">
        <v>50</v>
      </c>
    </row>
    <row r="13" spans="1:13" x14ac:dyDescent="0.25">
      <c r="A13" s="2" t="s">
        <v>54</v>
      </c>
      <c r="B13" s="2" t="s">
        <v>55</v>
      </c>
      <c r="C13" s="2">
        <v>2016</v>
      </c>
      <c r="D13" s="2" t="s">
        <v>46</v>
      </c>
      <c r="E13" s="2">
        <v>253</v>
      </c>
      <c r="F13" s="2" t="s">
        <v>3</v>
      </c>
      <c r="G13" s="2">
        <v>10</v>
      </c>
      <c r="H13" s="2" t="s">
        <v>56</v>
      </c>
      <c r="I13" s="2"/>
      <c r="J13" s="2">
        <v>1.2</v>
      </c>
      <c r="K13" s="2">
        <v>2.8</v>
      </c>
      <c r="L13" s="2">
        <v>0.4</v>
      </c>
      <c r="M13" s="2" t="s">
        <v>5</v>
      </c>
    </row>
    <row r="14" spans="1:13" x14ac:dyDescent="0.25">
      <c r="A14" s="2" t="s">
        <v>162</v>
      </c>
      <c r="B14" s="2" t="s">
        <v>57</v>
      </c>
      <c r="C14" s="2" t="s">
        <v>58</v>
      </c>
      <c r="D14" s="2" t="s">
        <v>39</v>
      </c>
      <c r="E14" s="2">
        <v>1388</v>
      </c>
      <c r="F14" s="2" t="s">
        <v>3</v>
      </c>
      <c r="G14" s="2" t="s">
        <v>59</v>
      </c>
      <c r="H14" s="2" t="s">
        <v>60</v>
      </c>
      <c r="I14" s="2" t="s">
        <v>3</v>
      </c>
      <c r="J14" s="2">
        <v>6</v>
      </c>
      <c r="K14" s="2">
        <v>1.2</v>
      </c>
      <c r="L14" s="2">
        <v>0.1</v>
      </c>
      <c r="M14" s="2" t="s">
        <v>3</v>
      </c>
    </row>
    <row r="15" spans="1:13" x14ac:dyDescent="0.25">
      <c r="A15" s="2" t="s">
        <v>65</v>
      </c>
      <c r="B15" s="2" t="s">
        <v>61</v>
      </c>
      <c r="C15" s="2">
        <v>2011</v>
      </c>
      <c r="D15" s="2" t="s">
        <v>92</v>
      </c>
      <c r="E15" s="2">
        <v>987</v>
      </c>
      <c r="F15" s="2"/>
      <c r="G15" s="2" t="s">
        <v>93</v>
      </c>
      <c r="H15" s="2"/>
      <c r="I15" s="2" t="s">
        <v>66</v>
      </c>
      <c r="J15" s="2">
        <v>45.2</v>
      </c>
      <c r="K15" s="2">
        <v>0.1</v>
      </c>
      <c r="L15" s="2">
        <v>0.6</v>
      </c>
      <c r="M15" s="2"/>
    </row>
    <row r="16" spans="1:13" x14ac:dyDescent="0.25">
      <c r="A16" s="2" t="s">
        <v>94</v>
      </c>
      <c r="B16" s="2" t="s">
        <v>95</v>
      </c>
      <c r="C16" s="2">
        <v>2009</v>
      </c>
      <c r="D16" s="2" t="s">
        <v>92</v>
      </c>
      <c r="E16" s="2">
        <v>67</v>
      </c>
      <c r="F16" s="2" t="s">
        <v>11</v>
      </c>
      <c r="G16" s="2" t="s">
        <v>96</v>
      </c>
      <c r="H16" s="2" t="s">
        <v>97</v>
      </c>
      <c r="I16" s="2" t="s">
        <v>98</v>
      </c>
      <c r="J16" s="2">
        <v>6</v>
      </c>
      <c r="K16" s="2">
        <v>60</v>
      </c>
      <c r="L16" s="2"/>
      <c r="M16" s="2" t="s">
        <v>5</v>
      </c>
    </row>
    <row r="17" spans="1:13" x14ac:dyDescent="0.25">
      <c r="A17" s="2" t="s">
        <v>99</v>
      </c>
      <c r="B17" s="2" t="s">
        <v>67</v>
      </c>
      <c r="C17" s="2" t="s">
        <v>100</v>
      </c>
      <c r="D17" s="2" t="s">
        <v>100</v>
      </c>
      <c r="E17" s="2">
        <v>134</v>
      </c>
      <c r="F17" s="2" t="s">
        <v>100</v>
      </c>
      <c r="G17" s="2" t="s">
        <v>100</v>
      </c>
      <c r="H17" s="2" t="s">
        <v>100</v>
      </c>
      <c r="I17" s="2" t="s">
        <v>100</v>
      </c>
      <c r="J17" s="2">
        <v>9.4</v>
      </c>
      <c r="K17" s="2">
        <v>89</v>
      </c>
      <c r="L17" s="2" t="s">
        <v>11</v>
      </c>
      <c r="M17" s="2" t="s">
        <v>3</v>
      </c>
    </row>
    <row r="18" spans="1:13" x14ac:dyDescent="0.25">
      <c r="A18" s="2" t="s">
        <v>136</v>
      </c>
      <c r="B18" s="2" t="s">
        <v>95</v>
      </c>
      <c r="C18" s="2" t="s">
        <v>101</v>
      </c>
      <c r="D18" s="2" t="s">
        <v>11</v>
      </c>
      <c r="E18" s="2">
        <v>163</v>
      </c>
      <c r="F18" s="2" t="s">
        <v>11</v>
      </c>
      <c r="G18" s="2" t="s">
        <v>102</v>
      </c>
      <c r="H18" s="2" t="s">
        <v>103</v>
      </c>
      <c r="I18" s="2" t="s">
        <v>104</v>
      </c>
      <c r="J18" s="2">
        <v>8</v>
      </c>
      <c r="K18" s="2">
        <v>39.9</v>
      </c>
      <c r="L18" s="2" t="s">
        <v>105</v>
      </c>
      <c r="M18" s="2" t="s">
        <v>5</v>
      </c>
    </row>
    <row r="19" spans="1:13" x14ac:dyDescent="0.25">
      <c r="A19" s="2" t="s">
        <v>106</v>
      </c>
      <c r="B19" s="2" t="s">
        <v>13</v>
      </c>
      <c r="C19" s="2" t="s">
        <v>107</v>
      </c>
      <c r="D19" s="2" t="s">
        <v>108</v>
      </c>
      <c r="E19" s="2">
        <v>62</v>
      </c>
      <c r="F19" s="2" t="s">
        <v>11</v>
      </c>
      <c r="G19" s="2" t="s">
        <v>109</v>
      </c>
      <c r="H19" s="2" t="s">
        <v>11</v>
      </c>
      <c r="I19" s="2" t="s">
        <v>11</v>
      </c>
      <c r="J19" s="2">
        <v>1.6</v>
      </c>
      <c r="K19" s="2">
        <v>3.2</v>
      </c>
      <c r="L19" s="2"/>
      <c r="M19" s="2" t="s">
        <v>5</v>
      </c>
    </row>
    <row r="20" spans="1:13" x14ac:dyDescent="0.25">
      <c r="A20" s="2" t="s">
        <v>110</v>
      </c>
      <c r="B20" s="2" t="s">
        <v>6</v>
      </c>
      <c r="C20" s="2">
        <v>2012</v>
      </c>
      <c r="D20" s="2" t="s">
        <v>7</v>
      </c>
      <c r="E20" s="2">
        <v>97</v>
      </c>
      <c r="F20" s="2" t="s">
        <v>11</v>
      </c>
      <c r="G20" s="2">
        <v>26</v>
      </c>
      <c r="H20" s="2" t="s">
        <v>111</v>
      </c>
      <c r="I20" s="2" t="s">
        <v>112</v>
      </c>
      <c r="J20" s="2">
        <v>6.2</v>
      </c>
      <c r="K20" s="2">
        <v>20.6</v>
      </c>
      <c r="L20" s="2">
        <v>2.1</v>
      </c>
      <c r="M20" s="2" t="s">
        <v>5</v>
      </c>
    </row>
    <row r="21" spans="1:13" x14ac:dyDescent="0.25">
      <c r="A21" s="2" t="s">
        <v>156</v>
      </c>
      <c r="B21" s="2" t="s">
        <v>113</v>
      </c>
      <c r="C21" s="2"/>
      <c r="D21" s="2"/>
      <c r="E21" s="2">
        <v>103</v>
      </c>
      <c r="F21" s="2"/>
      <c r="G21" s="2">
        <v>22</v>
      </c>
      <c r="H21" s="2" t="s">
        <v>64</v>
      </c>
      <c r="I21" s="2" t="s">
        <v>114</v>
      </c>
      <c r="J21" s="2" t="s">
        <v>11</v>
      </c>
      <c r="K21" s="2">
        <v>21</v>
      </c>
      <c r="L21" s="2" t="s">
        <v>11</v>
      </c>
      <c r="M21" s="2" t="s">
        <v>5</v>
      </c>
    </row>
    <row r="22" spans="1:13" x14ac:dyDescent="0.25">
      <c r="A22" s="2" t="s">
        <v>155</v>
      </c>
      <c r="B22" s="2" t="s">
        <v>67</v>
      </c>
      <c r="C22" s="2">
        <v>2015</v>
      </c>
      <c r="D22" s="2" t="s">
        <v>92</v>
      </c>
      <c r="E22" s="2">
        <v>971</v>
      </c>
      <c r="F22" s="2"/>
      <c r="G22" s="2">
        <v>591</v>
      </c>
      <c r="H22" s="2" t="s">
        <v>68</v>
      </c>
      <c r="I22" s="2" t="s">
        <v>69</v>
      </c>
      <c r="J22" s="2" t="s">
        <v>11</v>
      </c>
      <c r="K22" s="2">
        <v>60.9</v>
      </c>
      <c r="L22" s="2" t="s">
        <v>11</v>
      </c>
      <c r="M22" s="2"/>
    </row>
    <row r="23" spans="1:13" x14ac:dyDescent="0.25">
      <c r="A23" s="2" t="s">
        <v>154</v>
      </c>
      <c r="B23" s="2" t="s">
        <v>51</v>
      </c>
      <c r="C23" s="2">
        <v>2011</v>
      </c>
      <c r="D23" s="2" t="s">
        <v>46</v>
      </c>
      <c r="E23" s="2">
        <v>106</v>
      </c>
      <c r="F23" s="2" t="s">
        <v>8</v>
      </c>
      <c r="G23" s="2">
        <v>6</v>
      </c>
      <c r="H23" s="2" t="s">
        <v>52</v>
      </c>
      <c r="I23" s="2" t="s">
        <v>53</v>
      </c>
      <c r="J23" s="2" t="s">
        <v>11</v>
      </c>
      <c r="K23" s="2">
        <v>5.6</v>
      </c>
      <c r="L23" s="2" t="s">
        <v>11</v>
      </c>
      <c r="M23" s="2" t="s">
        <v>5</v>
      </c>
    </row>
    <row r="24" spans="1:13" x14ac:dyDescent="0.25">
      <c r="A24" s="2" t="s">
        <v>153</v>
      </c>
      <c r="B24" s="2" t="s">
        <v>0</v>
      </c>
      <c r="C24" s="2" t="s">
        <v>11</v>
      </c>
      <c r="D24" s="2" t="s">
        <v>7</v>
      </c>
      <c r="E24" s="2">
        <v>100</v>
      </c>
      <c r="F24" s="2" t="s">
        <v>3</v>
      </c>
      <c r="G24" s="2">
        <v>15</v>
      </c>
      <c r="H24" s="2" t="s">
        <v>4</v>
      </c>
      <c r="I24" s="2" t="s">
        <v>3</v>
      </c>
      <c r="J24" s="2" t="s">
        <v>11</v>
      </c>
      <c r="K24" s="2">
        <v>15</v>
      </c>
      <c r="L24" s="2" t="s">
        <v>11</v>
      </c>
      <c r="M24" s="2" t="s">
        <v>5</v>
      </c>
    </row>
    <row r="25" spans="1:13" x14ac:dyDescent="0.25">
      <c r="A25" s="2" t="s">
        <v>115</v>
      </c>
      <c r="B25" s="2" t="s">
        <v>40</v>
      </c>
      <c r="C25" s="2"/>
      <c r="D25" s="2" t="s">
        <v>42</v>
      </c>
      <c r="E25" s="2">
        <v>153</v>
      </c>
      <c r="F25" s="2"/>
      <c r="G25" s="2">
        <v>32</v>
      </c>
      <c r="H25" s="2">
        <v>41</v>
      </c>
      <c r="I25" s="2" t="s">
        <v>3</v>
      </c>
      <c r="J25" s="2"/>
      <c r="K25" s="2">
        <v>21</v>
      </c>
      <c r="L25" s="2">
        <v>6</v>
      </c>
      <c r="M25" s="2" t="s">
        <v>5</v>
      </c>
    </row>
    <row r="26" spans="1:13" x14ac:dyDescent="0.25">
      <c r="A26" s="2" t="s">
        <v>116</v>
      </c>
      <c r="B26" s="2" t="s">
        <v>117</v>
      </c>
      <c r="C26" s="2" t="s">
        <v>118</v>
      </c>
      <c r="D26" s="2" t="s">
        <v>100</v>
      </c>
      <c r="E26" s="2">
        <v>395</v>
      </c>
      <c r="F26" s="2"/>
      <c r="G26" s="2">
        <v>79</v>
      </c>
      <c r="H26" s="2">
        <v>54</v>
      </c>
      <c r="I26" s="2"/>
      <c r="J26" s="2"/>
      <c r="K26" s="2">
        <v>20</v>
      </c>
      <c r="L26" s="2"/>
      <c r="M26" s="2" t="s">
        <v>5</v>
      </c>
    </row>
    <row r="27" spans="1:13" x14ac:dyDescent="0.25">
      <c r="A27" s="2" t="s">
        <v>119</v>
      </c>
      <c r="B27" s="2" t="s">
        <v>25</v>
      </c>
      <c r="C27" s="2" t="s">
        <v>11</v>
      </c>
      <c r="D27" s="2" t="s">
        <v>11</v>
      </c>
      <c r="E27" s="2">
        <v>58</v>
      </c>
      <c r="F27" s="2" t="s">
        <v>11</v>
      </c>
      <c r="G27" s="2">
        <v>27</v>
      </c>
      <c r="H27" s="2" t="s">
        <v>120</v>
      </c>
      <c r="I27" s="2"/>
      <c r="J27" s="2" t="s">
        <v>11</v>
      </c>
      <c r="K27" s="2">
        <v>46.5</v>
      </c>
      <c r="L27" s="2" t="s">
        <v>11</v>
      </c>
      <c r="M27" s="2" t="s">
        <v>5</v>
      </c>
    </row>
    <row r="28" spans="1:13" x14ac:dyDescent="0.25">
      <c r="A28" s="2" t="s">
        <v>121</v>
      </c>
      <c r="B28" s="2" t="s">
        <v>117</v>
      </c>
      <c r="C28" s="2">
        <v>2001</v>
      </c>
      <c r="D28" s="2" t="s">
        <v>100</v>
      </c>
      <c r="E28" s="2">
        <v>4290</v>
      </c>
      <c r="F28" s="2" t="s">
        <v>100</v>
      </c>
      <c r="G28" s="2">
        <v>828</v>
      </c>
      <c r="H28" s="2" t="s">
        <v>100</v>
      </c>
      <c r="I28" s="2" t="s">
        <v>100</v>
      </c>
      <c r="J28" s="2" t="s">
        <v>11</v>
      </c>
      <c r="K28" s="2">
        <v>19.25</v>
      </c>
      <c r="L28" s="2"/>
      <c r="M28" s="2" t="s">
        <v>5</v>
      </c>
    </row>
    <row r="29" spans="1:13" x14ac:dyDescent="0.25">
      <c r="A29" s="2" t="s">
        <v>122</v>
      </c>
      <c r="B29" s="2" t="s">
        <v>123</v>
      </c>
      <c r="C29" s="2">
        <v>1994</v>
      </c>
      <c r="D29" s="2"/>
      <c r="E29" s="2">
        <v>46</v>
      </c>
      <c r="F29" s="2"/>
      <c r="G29" s="2">
        <v>16</v>
      </c>
      <c r="H29" s="2"/>
      <c r="I29" s="2">
        <v>3.28</v>
      </c>
      <c r="J29" s="2"/>
      <c r="K29" s="2">
        <v>34.9</v>
      </c>
      <c r="L29" s="2"/>
      <c r="M29" s="2" t="s">
        <v>5</v>
      </c>
    </row>
    <row r="30" spans="1:13" x14ac:dyDescent="0.25">
      <c r="A30" s="2" t="s">
        <v>152</v>
      </c>
      <c r="B30" s="2" t="s">
        <v>61</v>
      </c>
      <c r="C30" s="2">
        <v>2001</v>
      </c>
      <c r="D30" s="2" t="s">
        <v>3</v>
      </c>
      <c r="E30" s="2">
        <v>2351</v>
      </c>
      <c r="F30" s="2"/>
      <c r="G30" s="2">
        <v>992</v>
      </c>
      <c r="H30" s="2" t="s">
        <v>62</v>
      </c>
      <c r="I30" s="2"/>
      <c r="J30" s="2"/>
      <c r="K30" s="2">
        <v>35</v>
      </c>
      <c r="L30" s="2"/>
      <c r="M30" s="2" t="s">
        <v>63</v>
      </c>
    </row>
    <row r="31" spans="1:13" x14ac:dyDescent="0.25">
      <c r="A31" s="2" t="s">
        <v>151</v>
      </c>
      <c r="B31" s="2" t="s">
        <v>16</v>
      </c>
      <c r="C31" s="2">
        <v>2016</v>
      </c>
      <c r="D31" s="2" t="s">
        <v>17</v>
      </c>
      <c r="E31" s="2">
        <v>1075</v>
      </c>
      <c r="F31" s="2" t="s">
        <v>3</v>
      </c>
      <c r="G31" s="2">
        <v>60</v>
      </c>
      <c r="H31" s="2"/>
      <c r="I31" s="2" t="s">
        <v>3</v>
      </c>
      <c r="J31" s="2" t="s">
        <v>11</v>
      </c>
      <c r="K31" s="2">
        <v>5.6</v>
      </c>
      <c r="L31" s="2" t="s">
        <v>11</v>
      </c>
      <c r="M31" s="2" t="s">
        <v>2</v>
      </c>
    </row>
    <row r="32" spans="1:13" x14ac:dyDescent="0.25">
      <c r="A32" s="2" t="s">
        <v>124</v>
      </c>
      <c r="B32" s="2" t="s">
        <v>61</v>
      </c>
      <c r="C32" s="2" t="s">
        <v>125</v>
      </c>
      <c r="D32" s="2" t="s">
        <v>11</v>
      </c>
      <c r="E32" s="2">
        <v>90</v>
      </c>
      <c r="F32" s="2" t="s">
        <v>11</v>
      </c>
      <c r="G32" s="2">
        <v>44</v>
      </c>
      <c r="H32" s="2" t="s">
        <v>137</v>
      </c>
      <c r="I32" s="2" t="s">
        <v>11</v>
      </c>
      <c r="J32" s="2" t="s">
        <v>11</v>
      </c>
      <c r="K32" s="2">
        <v>48.9</v>
      </c>
      <c r="L32" s="2" t="s">
        <v>11</v>
      </c>
      <c r="M32" s="2" t="s">
        <v>5</v>
      </c>
    </row>
    <row r="33" spans="1:13" x14ac:dyDescent="0.25">
      <c r="A33" s="2" t="s">
        <v>126</v>
      </c>
      <c r="B33" s="2" t="s">
        <v>95</v>
      </c>
      <c r="C33" s="2"/>
      <c r="D33" s="2" t="s">
        <v>7</v>
      </c>
      <c r="E33" s="2">
        <v>630</v>
      </c>
      <c r="F33" s="2" t="s">
        <v>11</v>
      </c>
      <c r="G33" s="2">
        <v>194</v>
      </c>
      <c r="H33" s="2" t="s">
        <v>138</v>
      </c>
      <c r="I33" s="2" t="s">
        <v>11</v>
      </c>
      <c r="J33" s="2" t="s">
        <v>11</v>
      </c>
      <c r="K33" s="2">
        <v>30.79</v>
      </c>
      <c r="L33" s="2" t="s">
        <v>11</v>
      </c>
      <c r="M33" s="2" t="s">
        <v>5</v>
      </c>
    </row>
    <row r="34" spans="1:13" x14ac:dyDescent="0.25">
      <c r="A34" s="2" t="s">
        <v>127</v>
      </c>
      <c r="B34" s="2" t="s">
        <v>61</v>
      </c>
      <c r="C34" s="2" t="s">
        <v>11</v>
      </c>
      <c r="D34" s="2" t="s">
        <v>128</v>
      </c>
      <c r="E34" s="2">
        <v>514</v>
      </c>
      <c r="F34" s="2" t="s">
        <v>11</v>
      </c>
      <c r="G34" s="2">
        <v>255</v>
      </c>
      <c r="H34" s="2" t="s">
        <v>11</v>
      </c>
      <c r="I34" s="2" t="s">
        <v>11</v>
      </c>
      <c r="J34" s="2" t="s">
        <v>11</v>
      </c>
      <c r="K34" s="2">
        <v>49.6</v>
      </c>
      <c r="L34" s="2" t="s">
        <v>11</v>
      </c>
      <c r="M34" s="2" t="s">
        <v>129</v>
      </c>
    </row>
    <row r="35" spans="1:13" x14ac:dyDescent="0.25">
      <c r="A35" s="2" t="s">
        <v>130</v>
      </c>
      <c r="B35" s="2" t="s">
        <v>18</v>
      </c>
      <c r="C35" s="2">
        <v>2010</v>
      </c>
      <c r="D35" s="2" t="s">
        <v>33</v>
      </c>
      <c r="E35" s="2">
        <v>308</v>
      </c>
      <c r="F35" s="2" t="s">
        <v>8</v>
      </c>
      <c r="G35" s="2">
        <v>44</v>
      </c>
      <c r="H35" s="2" t="s">
        <v>11</v>
      </c>
      <c r="I35" s="2" t="s">
        <v>3</v>
      </c>
      <c r="J35" s="2" t="s">
        <v>11</v>
      </c>
      <c r="K35" s="2">
        <v>14.3</v>
      </c>
      <c r="L35" s="2" t="s">
        <v>11</v>
      </c>
      <c r="M35" s="2" t="s">
        <v>5</v>
      </c>
    </row>
    <row r="36" spans="1:13" x14ac:dyDescent="0.25">
      <c r="A36" s="2" t="s">
        <v>131</v>
      </c>
      <c r="B36" s="2" t="s">
        <v>61</v>
      </c>
      <c r="C36" s="2">
        <v>2016</v>
      </c>
      <c r="D36" s="2" t="s">
        <v>7</v>
      </c>
      <c r="E36" s="2">
        <v>1891</v>
      </c>
      <c r="F36" s="2" t="s">
        <v>11</v>
      </c>
      <c r="G36" s="2">
        <v>719</v>
      </c>
      <c r="H36" s="2" t="s">
        <v>132</v>
      </c>
      <c r="I36" s="2" t="s">
        <v>11</v>
      </c>
      <c r="J36" s="2" t="s">
        <v>11</v>
      </c>
      <c r="K36" s="2">
        <v>41.9</v>
      </c>
      <c r="L36" s="2" t="s">
        <v>11</v>
      </c>
      <c r="M36" s="2" t="s">
        <v>5</v>
      </c>
    </row>
    <row r="37" spans="1:13" x14ac:dyDescent="0.25">
      <c r="A37" s="2" t="s">
        <v>150</v>
      </c>
      <c r="B37" s="2" t="s">
        <v>29</v>
      </c>
      <c r="C37" s="2">
        <v>2016</v>
      </c>
      <c r="D37" s="2" t="s">
        <v>7</v>
      </c>
      <c r="E37" s="2">
        <v>95</v>
      </c>
      <c r="F37" s="2" t="s">
        <v>30</v>
      </c>
      <c r="G37" s="2">
        <v>10</v>
      </c>
      <c r="H37" s="2" t="s">
        <v>31</v>
      </c>
      <c r="I37" s="2" t="s">
        <v>32</v>
      </c>
      <c r="J37" s="2">
        <v>10.5</v>
      </c>
      <c r="K37" s="2" t="s">
        <v>11</v>
      </c>
      <c r="L37" s="2" t="s">
        <v>11</v>
      </c>
      <c r="M37" s="2" t="s">
        <v>2</v>
      </c>
    </row>
    <row r="38" spans="1:13" x14ac:dyDescent="0.25">
      <c r="A38" s="2" t="s">
        <v>149</v>
      </c>
      <c r="B38" s="2" t="s">
        <v>57</v>
      </c>
      <c r="C38" s="2" t="s">
        <v>11</v>
      </c>
      <c r="D38" s="2" t="s">
        <v>42</v>
      </c>
      <c r="E38" s="2">
        <v>110</v>
      </c>
      <c r="F38" s="2" t="s">
        <v>3</v>
      </c>
      <c r="G38" s="2">
        <v>17</v>
      </c>
      <c r="H38" s="2" t="s">
        <v>11</v>
      </c>
      <c r="I38" s="2" t="s">
        <v>11</v>
      </c>
      <c r="J38" s="2">
        <v>15.5</v>
      </c>
      <c r="K38" s="2" t="s">
        <v>11</v>
      </c>
      <c r="L38" s="2" t="s">
        <v>11</v>
      </c>
      <c r="M38" s="2" t="s">
        <v>70</v>
      </c>
    </row>
    <row r="39" spans="1:13" x14ac:dyDescent="0.25">
      <c r="A39" s="2" t="s">
        <v>148</v>
      </c>
      <c r="B39" s="2" t="s">
        <v>6</v>
      </c>
      <c r="C39" s="2">
        <v>2012</v>
      </c>
      <c r="D39" s="2" t="s">
        <v>7</v>
      </c>
      <c r="E39" s="2">
        <v>166</v>
      </c>
      <c r="F39" s="2" t="s">
        <v>8</v>
      </c>
      <c r="G39" s="2">
        <v>13</v>
      </c>
      <c r="H39" s="2" t="s">
        <v>9</v>
      </c>
      <c r="I39" s="2" t="s">
        <v>10</v>
      </c>
      <c r="J39" s="2">
        <v>7.8</v>
      </c>
      <c r="K39" s="2" t="s">
        <v>11</v>
      </c>
      <c r="L39" s="2" t="s">
        <v>11</v>
      </c>
      <c r="M39" s="2" t="s">
        <v>5</v>
      </c>
    </row>
    <row r="40" spans="1:13" x14ac:dyDescent="0.25">
      <c r="A40" s="2" t="s">
        <v>133</v>
      </c>
      <c r="B40" s="2" t="s">
        <v>67</v>
      </c>
      <c r="C40" s="2" t="s">
        <v>134</v>
      </c>
      <c r="D40" s="2"/>
      <c r="E40" s="2">
        <v>150</v>
      </c>
      <c r="F40" s="2"/>
      <c r="G40" s="2"/>
      <c r="H40" s="2" t="s">
        <v>135</v>
      </c>
      <c r="I40" s="2"/>
      <c r="J40" s="2">
        <v>60.7</v>
      </c>
      <c r="K40" s="2"/>
      <c r="L40" s="2"/>
      <c r="M40" s="2" t="s">
        <v>5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D27" sqref="D27"/>
    </sheetView>
  </sheetViews>
  <sheetFormatPr defaultRowHeight="15" x14ac:dyDescent="0.25"/>
  <sheetData>
    <row r="1" spans="1:14" x14ac:dyDescent="0.25">
      <c r="A1" t="s">
        <v>139</v>
      </c>
      <c r="B1" t="s">
        <v>79</v>
      </c>
      <c r="C1" t="s">
        <v>140</v>
      </c>
      <c r="D1" t="s">
        <v>80</v>
      </c>
      <c r="E1" t="s">
        <v>141</v>
      </c>
      <c r="F1" t="s">
        <v>81</v>
      </c>
      <c r="G1" t="s">
        <v>82</v>
      </c>
      <c r="H1" t="s">
        <v>142</v>
      </c>
      <c r="I1" t="s">
        <v>83</v>
      </c>
      <c r="J1" t="s">
        <v>173</v>
      </c>
      <c r="K1" t="s">
        <v>87</v>
      </c>
      <c r="L1" t="s">
        <v>163</v>
      </c>
      <c r="M1" t="s">
        <v>164</v>
      </c>
      <c r="N1" t="s">
        <v>165</v>
      </c>
    </row>
    <row r="2" spans="1:14" x14ac:dyDescent="0.25">
      <c r="A2" t="s">
        <v>78</v>
      </c>
      <c r="B2" t="s">
        <v>13</v>
      </c>
      <c r="C2" t="s">
        <v>11</v>
      </c>
      <c r="D2" t="s">
        <v>7</v>
      </c>
      <c r="E2">
        <v>2325</v>
      </c>
      <c r="F2" t="s">
        <v>3</v>
      </c>
      <c r="G2">
        <v>388</v>
      </c>
      <c r="H2" t="s">
        <v>77</v>
      </c>
      <c r="J2">
        <v>8.6999999999999993</v>
      </c>
      <c r="K2" t="s">
        <v>5</v>
      </c>
      <c r="L2">
        <f>SQRT(J2*(100-J2)/E2)</f>
        <v>0.58449868235729951</v>
      </c>
      <c r="M2">
        <f>LN(J2)</f>
        <v>2.1633230256605378</v>
      </c>
      <c r="N2">
        <f>SQRT(M2*(100-M2)/E2)</f>
        <v>0.30171719012738718</v>
      </c>
    </row>
    <row r="3" spans="1:14" x14ac:dyDescent="0.25">
      <c r="A3" t="s">
        <v>160</v>
      </c>
      <c r="B3" t="s">
        <v>40</v>
      </c>
      <c r="C3" t="s">
        <v>41</v>
      </c>
      <c r="D3" t="s">
        <v>42</v>
      </c>
      <c r="E3">
        <v>2382</v>
      </c>
      <c r="F3" t="s">
        <v>3</v>
      </c>
      <c r="H3" t="s">
        <v>43</v>
      </c>
      <c r="J3">
        <v>38</v>
      </c>
      <c r="K3" t="s">
        <v>44</v>
      </c>
      <c r="L3">
        <f t="shared" ref="L3:L9" si="0">SQRT(J3*(100-J3)/E3)</f>
        <v>0.99452742681477502</v>
      </c>
      <c r="M3">
        <f t="shared" ref="M3:M9" si="1">LN(J3)</f>
        <v>3.6375861597263857</v>
      </c>
      <c r="N3">
        <f t="shared" ref="N3:N9" si="2">SQRT(M3*(100-M3)/E3)</f>
        <v>0.38360971832880875</v>
      </c>
    </row>
    <row r="4" spans="1:14" x14ac:dyDescent="0.25">
      <c r="A4" t="s">
        <v>54</v>
      </c>
      <c r="B4" t="s">
        <v>55</v>
      </c>
      <c r="C4">
        <v>2016</v>
      </c>
      <c r="D4" t="s">
        <v>46</v>
      </c>
      <c r="E4">
        <v>253</v>
      </c>
      <c r="F4" t="s">
        <v>3</v>
      </c>
      <c r="G4">
        <v>10</v>
      </c>
      <c r="H4" t="s">
        <v>56</v>
      </c>
      <c r="J4">
        <v>0.4</v>
      </c>
      <c r="K4" t="s">
        <v>5</v>
      </c>
      <c r="L4">
        <f t="shared" si="0"/>
        <v>0.39682534663403912</v>
      </c>
      <c r="M4">
        <f t="shared" si="1"/>
        <v>-0.916290731874155</v>
      </c>
    </row>
    <row r="5" spans="1:14" x14ac:dyDescent="0.25">
      <c r="A5" t="s">
        <v>162</v>
      </c>
      <c r="B5" t="s">
        <v>57</v>
      </c>
      <c r="C5" t="s">
        <v>58</v>
      </c>
      <c r="D5" t="s">
        <v>39</v>
      </c>
      <c r="E5">
        <v>1388</v>
      </c>
      <c r="F5" t="s">
        <v>3</v>
      </c>
      <c r="G5" t="s">
        <v>59</v>
      </c>
      <c r="H5" t="s">
        <v>60</v>
      </c>
      <c r="I5" t="s">
        <v>3</v>
      </c>
      <c r="J5">
        <v>0.1</v>
      </c>
      <c r="K5" t="s">
        <v>3</v>
      </c>
      <c r="L5">
        <f t="shared" si="0"/>
        <v>8.4837529077983156E-2</v>
      </c>
      <c r="M5">
        <f t="shared" si="1"/>
        <v>-2.3025850929940455</v>
      </c>
    </row>
    <row r="6" spans="1:14" x14ac:dyDescent="0.25">
      <c r="A6" t="s">
        <v>65</v>
      </c>
      <c r="B6" t="s">
        <v>61</v>
      </c>
      <c r="C6">
        <v>2011</v>
      </c>
      <c r="D6" t="s">
        <v>92</v>
      </c>
      <c r="E6">
        <v>987</v>
      </c>
      <c r="G6" t="s">
        <v>93</v>
      </c>
      <c r="I6" t="s">
        <v>66</v>
      </c>
      <c r="J6">
        <v>0.6</v>
      </c>
      <c r="L6">
        <f t="shared" si="0"/>
        <v>0.24581605300487114</v>
      </c>
      <c r="M6">
        <f t="shared" si="1"/>
        <v>-0.51082562376599072</v>
      </c>
    </row>
    <row r="7" spans="1:14" x14ac:dyDescent="0.25">
      <c r="A7" t="s">
        <v>136</v>
      </c>
      <c r="B7" t="s">
        <v>95</v>
      </c>
      <c r="C7" t="s">
        <v>101</v>
      </c>
      <c r="D7" t="s">
        <v>11</v>
      </c>
      <c r="E7">
        <v>163</v>
      </c>
      <c r="F7" t="s">
        <v>11</v>
      </c>
      <c r="G7" t="s">
        <v>102</v>
      </c>
      <c r="H7" t="s">
        <v>103</v>
      </c>
      <c r="I7" t="s">
        <v>104</v>
      </c>
      <c r="J7">
        <v>1.8</v>
      </c>
      <c r="K7" t="s">
        <v>5</v>
      </c>
      <c r="L7">
        <f t="shared" si="0"/>
        <v>1.0413535316664129</v>
      </c>
      <c r="M7">
        <f t="shared" si="1"/>
        <v>0.58778666490211906</v>
      </c>
      <c r="N7">
        <f t="shared" si="2"/>
        <v>0.59873677516178669</v>
      </c>
    </row>
    <row r="8" spans="1:14" x14ac:dyDescent="0.25">
      <c r="A8" t="s">
        <v>110</v>
      </c>
      <c r="B8" t="s">
        <v>6</v>
      </c>
      <c r="C8">
        <v>2012</v>
      </c>
      <c r="D8" t="s">
        <v>7</v>
      </c>
      <c r="E8">
        <v>97</v>
      </c>
      <c r="F8" t="s">
        <v>11</v>
      </c>
      <c r="G8">
        <v>26</v>
      </c>
      <c r="H8" t="s">
        <v>111</v>
      </c>
      <c r="I8" t="s">
        <v>112</v>
      </c>
      <c r="J8">
        <v>2.1</v>
      </c>
      <c r="K8" t="s">
        <v>5</v>
      </c>
      <c r="L8">
        <f t="shared" si="0"/>
        <v>1.4558449560590148</v>
      </c>
      <c r="M8">
        <f t="shared" si="1"/>
        <v>0.74193734472937733</v>
      </c>
      <c r="N8">
        <f t="shared" si="2"/>
        <v>0.87132594448951939</v>
      </c>
    </row>
    <row r="9" spans="1:14" x14ac:dyDescent="0.25">
      <c r="A9" t="s">
        <v>115</v>
      </c>
      <c r="B9" t="s">
        <v>40</v>
      </c>
      <c r="D9" t="s">
        <v>42</v>
      </c>
      <c r="E9">
        <v>153</v>
      </c>
      <c r="G9">
        <v>32</v>
      </c>
      <c r="H9">
        <v>41</v>
      </c>
      <c r="I9" t="s">
        <v>3</v>
      </c>
      <c r="J9">
        <v>6</v>
      </c>
      <c r="K9" t="s">
        <v>5</v>
      </c>
      <c r="L9">
        <f t="shared" si="0"/>
        <v>1.9199673199833172</v>
      </c>
      <c r="M9">
        <f t="shared" si="1"/>
        <v>1.791759469228055</v>
      </c>
      <c r="N9">
        <f t="shared" si="2"/>
        <v>1.0724279000621044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10" workbookViewId="0">
      <selection sqref="A1:N36"/>
    </sheetView>
  </sheetViews>
  <sheetFormatPr defaultRowHeight="15" x14ac:dyDescent="0.25"/>
  <cols>
    <col min="2" max="2" width="20.28515625" customWidth="1"/>
    <col min="3" max="3" width="15.7109375" customWidth="1"/>
    <col min="9" max="9" width="15" customWidth="1"/>
    <col min="10" max="10" width="13.42578125" customWidth="1"/>
  </cols>
  <sheetData>
    <row r="1" spans="1:14" x14ac:dyDescent="0.25">
      <c r="A1" s="2" t="s">
        <v>139</v>
      </c>
      <c r="B1" s="2" t="s">
        <v>169</v>
      </c>
      <c r="C1" s="2" t="s">
        <v>140</v>
      </c>
      <c r="D1" s="2" t="s">
        <v>80</v>
      </c>
      <c r="E1" s="2" t="s">
        <v>141</v>
      </c>
      <c r="F1" s="2" t="s">
        <v>81</v>
      </c>
      <c r="G1" s="2" t="s">
        <v>82</v>
      </c>
      <c r="H1" s="2" t="s">
        <v>142</v>
      </c>
      <c r="I1" s="2" t="s">
        <v>83</v>
      </c>
      <c r="J1" s="2" t="s">
        <v>170</v>
      </c>
      <c r="K1" s="2" t="s">
        <v>87</v>
      </c>
      <c r="L1" s="2" t="s">
        <v>163</v>
      </c>
      <c r="M1" s="2" t="s">
        <v>164</v>
      </c>
      <c r="N1" s="2" t="s">
        <v>165</v>
      </c>
    </row>
    <row r="2" spans="1:14" x14ac:dyDescent="0.25">
      <c r="A2" s="2" t="s">
        <v>143</v>
      </c>
      <c r="B2" s="2" t="s">
        <v>73</v>
      </c>
      <c r="C2" s="2" t="s">
        <v>71</v>
      </c>
      <c r="D2" s="2" t="s">
        <v>7</v>
      </c>
      <c r="E2" s="2">
        <v>341</v>
      </c>
      <c r="F2" s="2" t="s">
        <v>3</v>
      </c>
      <c r="G2" s="2">
        <v>15</v>
      </c>
      <c r="H2" s="2" t="s">
        <v>11</v>
      </c>
      <c r="I2" s="2" t="s">
        <v>88</v>
      </c>
      <c r="J2" s="2">
        <v>2.2999999999999998</v>
      </c>
      <c r="K2" s="2" t="s">
        <v>2</v>
      </c>
      <c r="L2" s="2">
        <f>SQRT(J2*(100-J2)/E2)</f>
        <v>0.81177189347631584</v>
      </c>
      <c r="M2" s="2">
        <f>LN(J2)</f>
        <v>0.83290912293510388</v>
      </c>
      <c r="N2" s="2">
        <f>SQRT(M2*(100-M2)/E2)</f>
        <v>0.49215897190433217</v>
      </c>
    </row>
    <row r="3" spans="1:14" x14ac:dyDescent="0.25">
      <c r="A3" s="2" t="s">
        <v>144</v>
      </c>
      <c r="B3" s="2" t="s">
        <v>73</v>
      </c>
      <c r="C3" s="2" t="s">
        <v>71</v>
      </c>
      <c r="D3" s="2" t="s">
        <v>7</v>
      </c>
      <c r="E3" s="2">
        <v>90</v>
      </c>
      <c r="F3" s="2" t="s">
        <v>3</v>
      </c>
      <c r="G3" s="2" t="s">
        <v>12</v>
      </c>
      <c r="H3" s="2"/>
      <c r="I3" s="2" t="s">
        <v>3</v>
      </c>
      <c r="J3" s="2">
        <v>6.7</v>
      </c>
      <c r="K3" s="2" t="s">
        <v>2</v>
      </c>
      <c r="L3" s="2">
        <f t="shared" ref="L3:L36" si="0">SQRT(J3*(100-J3)/E3)</f>
        <v>2.6354632736326771</v>
      </c>
      <c r="M3" s="2">
        <f t="shared" ref="M3:M36" si="1">LN(J3)</f>
        <v>1.9021075263969205</v>
      </c>
      <c r="N3" s="2">
        <f t="shared" ref="N3:N36" si="2">SQRT(M3*(100-M3)/E3)</f>
        <v>1.4398793915452943</v>
      </c>
    </row>
    <row r="4" spans="1:14" x14ac:dyDescent="0.25">
      <c r="A4" s="2" t="s">
        <v>145</v>
      </c>
      <c r="B4" s="2" t="s">
        <v>75</v>
      </c>
      <c r="C4" s="2" t="s">
        <v>71</v>
      </c>
      <c r="D4" s="2" t="s">
        <v>7</v>
      </c>
      <c r="E4" s="2">
        <v>645</v>
      </c>
      <c r="F4" s="2" t="s">
        <v>3</v>
      </c>
      <c r="G4" s="2" t="s">
        <v>15</v>
      </c>
      <c r="H4" s="2" t="s">
        <v>11</v>
      </c>
      <c r="I4" s="2" t="s">
        <v>3</v>
      </c>
      <c r="J4" s="2">
        <v>9.92</v>
      </c>
      <c r="K4" s="2" t="s">
        <v>5</v>
      </c>
      <c r="L4" s="2">
        <f t="shared" si="0"/>
        <v>1.1770371421958303</v>
      </c>
      <c r="M4" s="2">
        <f t="shared" si="1"/>
        <v>2.2945529212967815</v>
      </c>
      <c r="N4" s="2">
        <f t="shared" si="2"/>
        <v>0.58956076018940651</v>
      </c>
    </row>
    <row r="5" spans="1:14" x14ac:dyDescent="0.25">
      <c r="A5" s="2" t="s">
        <v>146</v>
      </c>
      <c r="B5" s="2" t="s">
        <v>75</v>
      </c>
      <c r="C5" s="2" t="s">
        <v>72</v>
      </c>
      <c r="D5" s="2" t="s">
        <v>7</v>
      </c>
      <c r="E5" s="2">
        <v>353</v>
      </c>
      <c r="F5" s="2" t="s">
        <v>3</v>
      </c>
      <c r="G5" s="2" t="s">
        <v>19</v>
      </c>
      <c r="H5" s="2" t="s">
        <v>20</v>
      </c>
      <c r="I5" s="2" t="s">
        <v>21</v>
      </c>
      <c r="J5" s="2">
        <v>8.5</v>
      </c>
      <c r="K5" s="2" t="s">
        <v>5</v>
      </c>
      <c r="L5" s="2">
        <f t="shared" si="0"/>
        <v>1.4843374920712176</v>
      </c>
      <c r="M5" s="2">
        <f t="shared" si="1"/>
        <v>2.1400661634962708</v>
      </c>
      <c r="N5" s="2">
        <f t="shared" si="2"/>
        <v>0.77024467832725729</v>
      </c>
    </row>
    <row r="6" spans="1:14" x14ac:dyDescent="0.25">
      <c r="A6" s="2" t="s">
        <v>147</v>
      </c>
      <c r="B6" s="2" t="s">
        <v>75</v>
      </c>
      <c r="C6" s="2" t="s">
        <v>72</v>
      </c>
      <c r="D6" s="2" t="s">
        <v>7</v>
      </c>
      <c r="E6" s="2">
        <v>100</v>
      </c>
      <c r="F6" s="2" t="s">
        <v>89</v>
      </c>
      <c r="G6" s="2" t="s">
        <v>22</v>
      </c>
      <c r="H6" s="2" t="s">
        <v>23</v>
      </c>
      <c r="I6" s="2" t="s">
        <v>24</v>
      </c>
      <c r="J6" s="2">
        <v>6</v>
      </c>
      <c r="K6" s="2" t="s">
        <v>5</v>
      </c>
      <c r="L6" s="2">
        <f t="shared" si="0"/>
        <v>2.3748684174075834</v>
      </c>
      <c r="M6" s="2">
        <f t="shared" si="1"/>
        <v>1.791759469228055</v>
      </c>
      <c r="N6" s="2">
        <f t="shared" si="2"/>
        <v>1.326520052344619</v>
      </c>
    </row>
    <row r="7" spans="1:14" x14ac:dyDescent="0.25">
      <c r="A7" s="2" t="s">
        <v>78</v>
      </c>
      <c r="B7" s="2" t="s">
        <v>75</v>
      </c>
      <c r="C7" s="2" t="s">
        <v>100</v>
      </c>
      <c r="D7" s="2" t="s">
        <v>7</v>
      </c>
      <c r="E7" s="2">
        <v>2325</v>
      </c>
      <c r="F7" s="2" t="s">
        <v>3</v>
      </c>
      <c r="G7" s="2">
        <v>388</v>
      </c>
      <c r="H7" s="2" t="s">
        <v>77</v>
      </c>
      <c r="I7" s="2"/>
      <c r="J7" s="2">
        <v>16.7</v>
      </c>
      <c r="K7" s="2" t="s">
        <v>5</v>
      </c>
      <c r="L7" s="2">
        <f t="shared" si="0"/>
        <v>0.77351592208591935</v>
      </c>
      <c r="M7" s="2">
        <f t="shared" si="1"/>
        <v>2.8154087194227095</v>
      </c>
      <c r="N7" s="2">
        <f t="shared" si="2"/>
        <v>0.34305041836715394</v>
      </c>
    </row>
    <row r="8" spans="1:14" x14ac:dyDescent="0.25">
      <c r="A8" s="2" t="s">
        <v>157</v>
      </c>
      <c r="B8" s="2" t="s">
        <v>75</v>
      </c>
      <c r="C8" s="2" t="s">
        <v>72</v>
      </c>
      <c r="D8" s="2" t="s">
        <v>7</v>
      </c>
      <c r="E8" s="2">
        <v>109</v>
      </c>
      <c r="F8" s="2" t="s">
        <v>3</v>
      </c>
      <c r="G8" s="2" t="s">
        <v>27</v>
      </c>
      <c r="H8" s="2" t="s">
        <v>28</v>
      </c>
      <c r="I8" s="2"/>
      <c r="J8" s="2">
        <v>7.3</v>
      </c>
      <c r="K8" s="2" t="s">
        <v>168</v>
      </c>
      <c r="L8" s="2">
        <f t="shared" si="0"/>
        <v>2.4916557996346951</v>
      </c>
      <c r="M8" s="2">
        <f t="shared" si="1"/>
        <v>1.9878743481543455</v>
      </c>
      <c r="N8" s="2">
        <f t="shared" si="2"/>
        <v>1.3369683300352664</v>
      </c>
    </row>
    <row r="9" spans="1:14" x14ac:dyDescent="0.25">
      <c r="A9" s="2" t="s">
        <v>158</v>
      </c>
      <c r="B9" s="2" t="s">
        <v>74</v>
      </c>
      <c r="C9" s="2" t="s">
        <v>72</v>
      </c>
      <c r="D9" s="2" t="s">
        <v>33</v>
      </c>
      <c r="E9" s="2">
        <v>104</v>
      </c>
      <c r="F9" s="2" t="s">
        <v>3</v>
      </c>
      <c r="G9" s="2" t="s">
        <v>34</v>
      </c>
      <c r="H9" s="2" t="s">
        <v>35</v>
      </c>
      <c r="I9" s="2" t="s">
        <v>36</v>
      </c>
      <c r="J9" s="2">
        <v>19.2</v>
      </c>
      <c r="K9" s="2" t="s">
        <v>5</v>
      </c>
      <c r="L9" s="2">
        <f t="shared" si="0"/>
        <v>3.8622432700340195</v>
      </c>
      <c r="M9" s="2">
        <f t="shared" si="1"/>
        <v>2.954910279033736</v>
      </c>
      <c r="N9" s="2">
        <f t="shared" si="2"/>
        <v>1.6605129338036415</v>
      </c>
    </row>
    <row r="10" spans="1:14" x14ac:dyDescent="0.25">
      <c r="A10" s="2" t="s">
        <v>159</v>
      </c>
      <c r="B10" s="2" t="s">
        <v>75</v>
      </c>
      <c r="C10" s="2" t="s">
        <v>167</v>
      </c>
      <c r="D10" s="2" t="s">
        <v>33</v>
      </c>
      <c r="E10" s="2">
        <v>236</v>
      </c>
      <c r="F10" s="2" t="s">
        <v>3</v>
      </c>
      <c r="G10" s="2" t="s">
        <v>37</v>
      </c>
      <c r="H10" s="2" t="s">
        <v>38</v>
      </c>
      <c r="I10" s="2" t="s">
        <v>91</v>
      </c>
      <c r="J10" s="2">
        <v>23.7</v>
      </c>
      <c r="K10" s="2" t="s">
        <v>5</v>
      </c>
      <c r="L10" s="2">
        <f t="shared" si="0"/>
        <v>2.7680914920707691</v>
      </c>
      <c r="M10" s="2">
        <f t="shared" si="1"/>
        <v>3.1654750481410856</v>
      </c>
      <c r="N10" s="2">
        <f t="shared" si="2"/>
        <v>1.1396685374014748</v>
      </c>
    </row>
    <row r="11" spans="1:14" x14ac:dyDescent="0.25">
      <c r="A11" s="2" t="s">
        <v>160</v>
      </c>
      <c r="B11" s="2" t="s">
        <v>75</v>
      </c>
      <c r="C11" s="2" t="s">
        <v>72</v>
      </c>
      <c r="D11" s="2" t="s">
        <v>42</v>
      </c>
      <c r="E11" s="2">
        <v>2382</v>
      </c>
      <c r="F11" s="2" t="s">
        <v>3</v>
      </c>
      <c r="G11" s="2"/>
      <c r="H11" s="2" t="s">
        <v>43</v>
      </c>
      <c r="I11" s="2"/>
      <c r="J11" s="2">
        <v>31.1</v>
      </c>
      <c r="K11" s="2" t="s">
        <v>5</v>
      </c>
      <c r="L11" s="2">
        <f t="shared" si="0"/>
        <v>0.94845979702141892</v>
      </c>
      <c r="M11" s="2">
        <f t="shared" si="1"/>
        <v>3.4372078191851885</v>
      </c>
      <c r="N11" s="2">
        <f t="shared" si="2"/>
        <v>0.37328189360495961</v>
      </c>
    </row>
    <row r="12" spans="1:14" x14ac:dyDescent="0.25">
      <c r="A12" s="2" t="s">
        <v>161</v>
      </c>
      <c r="B12" s="2" t="s">
        <v>76</v>
      </c>
      <c r="C12" s="2" t="s">
        <v>167</v>
      </c>
      <c r="D12" s="2" t="s">
        <v>46</v>
      </c>
      <c r="E12" s="2">
        <v>100</v>
      </c>
      <c r="F12" s="2" t="s">
        <v>3</v>
      </c>
      <c r="G12" s="2" t="s">
        <v>47</v>
      </c>
      <c r="H12" s="2" t="s">
        <v>48</v>
      </c>
      <c r="I12" s="2" t="s">
        <v>49</v>
      </c>
      <c r="J12" s="2">
        <v>5</v>
      </c>
      <c r="K12" s="2" t="s">
        <v>168</v>
      </c>
      <c r="L12" s="2">
        <f t="shared" si="0"/>
        <v>2.179449471770337</v>
      </c>
      <c r="M12" s="2">
        <f t="shared" si="1"/>
        <v>1.6094379124341003</v>
      </c>
      <c r="N12" s="2">
        <f t="shared" si="2"/>
        <v>1.2583858742429914</v>
      </c>
    </row>
    <row r="13" spans="1:14" x14ac:dyDescent="0.25">
      <c r="A13" s="2" t="s">
        <v>54</v>
      </c>
      <c r="B13" s="2" t="s">
        <v>76</v>
      </c>
      <c r="C13" s="2" t="s">
        <v>71</v>
      </c>
      <c r="D13" s="2" t="s">
        <v>46</v>
      </c>
      <c r="E13" s="2">
        <v>253</v>
      </c>
      <c r="F13" s="2" t="s">
        <v>3</v>
      </c>
      <c r="G13" s="2">
        <v>10</v>
      </c>
      <c r="H13" s="2" t="s">
        <v>56</v>
      </c>
      <c r="I13" s="2"/>
      <c r="J13" s="2">
        <v>2.8</v>
      </c>
      <c r="K13" s="2" t="s">
        <v>5</v>
      </c>
      <c r="L13" s="2">
        <f t="shared" si="0"/>
        <v>1.0371746358721095</v>
      </c>
      <c r="M13" s="2">
        <f t="shared" si="1"/>
        <v>1.0296194171811581</v>
      </c>
      <c r="N13" s="2">
        <f t="shared" si="2"/>
        <v>0.63464479366493298</v>
      </c>
    </row>
    <row r="14" spans="1:14" x14ac:dyDescent="0.25">
      <c r="A14" s="2" t="s">
        <v>162</v>
      </c>
      <c r="B14" s="2" t="s">
        <v>73</v>
      </c>
      <c r="C14" s="2" t="s">
        <v>72</v>
      </c>
      <c r="D14" s="2" t="s">
        <v>39</v>
      </c>
      <c r="E14" s="2">
        <v>1388</v>
      </c>
      <c r="F14" s="2" t="s">
        <v>3</v>
      </c>
      <c r="G14" s="2" t="s">
        <v>59</v>
      </c>
      <c r="H14" s="2" t="s">
        <v>60</v>
      </c>
      <c r="I14" s="2" t="s">
        <v>3</v>
      </c>
      <c r="J14" s="2">
        <v>1.2</v>
      </c>
      <c r="K14" s="2" t="s">
        <v>100</v>
      </c>
      <c r="L14" s="2">
        <f t="shared" si="0"/>
        <v>0.29226335287743227</v>
      </c>
      <c r="M14" s="2">
        <f t="shared" si="1"/>
        <v>0.18232155679395459</v>
      </c>
      <c r="N14" s="2">
        <f t="shared" si="2"/>
        <v>0.11450593823659792</v>
      </c>
    </row>
    <row r="15" spans="1:14" x14ac:dyDescent="0.25">
      <c r="A15" s="2" t="s">
        <v>65</v>
      </c>
      <c r="B15" s="2" t="s">
        <v>75</v>
      </c>
      <c r="C15" s="2" t="s">
        <v>72</v>
      </c>
      <c r="D15" s="2" t="s">
        <v>92</v>
      </c>
      <c r="E15" s="2">
        <v>987</v>
      </c>
      <c r="F15" s="2"/>
      <c r="G15" s="2" t="s">
        <v>93</v>
      </c>
      <c r="H15" s="2"/>
      <c r="I15" s="2" t="s">
        <v>66</v>
      </c>
      <c r="J15" s="2">
        <v>0.1</v>
      </c>
      <c r="K15" s="2" t="s">
        <v>100</v>
      </c>
      <c r="L15" s="2">
        <f t="shared" si="0"/>
        <v>0.10060606615464331</v>
      </c>
      <c r="M15" s="2">
        <f t="shared" si="1"/>
        <v>-2.3025850929940455</v>
      </c>
      <c r="N15" s="2"/>
    </row>
    <row r="16" spans="1:14" x14ac:dyDescent="0.25">
      <c r="A16" s="2" t="s">
        <v>94</v>
      </c>
      <c r="B16" s="2" t="s">
        <v>75</v>
      </c>
      <c r="C16" s="2" t="s">
        <v>72</v>
      </c>
      <c r="D16" s="2" t="s">
        <v>92</v>
      </c>
      <c r="E16" s="2">
        <v>67</v>
      </c>
      <c r="F16" s="2" t="s">
        <v>11</v>
      </c>
      <c r="G16" s="2" t="s">
        <v>96</v>
      </c>
      <c r="H16" s="2" t="s">
        <v>97</v>
      </c>
      <c r="I16" s="2" t="s">
        <v>98</v>
      </c>
      <c r="J16" s="2">
        <v>60</v>
      </c>
      <c r="K16" s="2" t="s">
        <v>5</v>
      </c>
      <c r="L16" s="2">
        <f t="shared" si="0"/>
        <v>5.9850560166457969</v>
      </c>
      <c r="M16" s="2">
        <f t="shared" si="1"/>
        <v>4.0943445622221004</v>
      </c>
      <c r="N16" s="2">
        <f t="shared" si="2"/>
        <v>2.4209002853200854</v>
      </c>
    </row>
    <row r="17" spans="1:14" x14ac:dyDescent="0.25">
      <c r="A17" s="2" t="s">
        <v>99</v>
      </c>
      <c r="B17" s="2" t="s">
        <v>75</v>
      </c>
      <c r="C17" s="2" t="s">
        <v>100</v>
      </c>
      <c r="D17" s="2" t="s">
        <v>100</v>
      </c>
      <c r="E17" s="2">
        <v>134</v>
      </c>
      <c r="F17" s="2" t="s">
        <v>100</v>
      </c>
      <c r="G17" s="2" t="s">
        <v>100</v>
      </c>
      <c r="H17" s="2" t="s">
        <v>100</v>
      </c>
      <c r="I17" s="2" t="s">
        <v>100</v>
      </c>
      <c r="J17" s="2">
        <v>89</v>
      </c>
      <c r="K17" s="2" t="s">
        <v>100</v>
      </c>
      <c r="L17" s="2">
        <f t="shared" si="0"/>
        <v>2.7029558171109147</v>
      </c>
      <c r="M17" s="2">
        <f t="shared" si="1"/>
        <v>4.4886363697321396</v>
      </c>
      <c r="N17" s="2">
        <f t="shared" si="2"/>
        <v>1.7886787012679612</v>
      </c>
    </row>
    <row r="18" spans="1:14" x14ac:dyDescent="0.25">
      <c r="A18" s="2" t="s">
        <v>136</v>
      </c>
      <c r="B18" s="2" t="s">
        <v>75</v>
      </c>
      <c r="C18" s="2" t="s">
        <v>72</v>
      </c>
      <c r="D18" s="2" t="s">
        <v>11</v>
      </c>
      <c r="E18" s="2">
        <v>163</v>
      </c>
      <c r="F18" s="2" t="s">
        <v>11</v>
      </c>
      <c r="G18" s="2" t="s">
        <v>102</v>
      </c>
      <c r="H18" s="2" t="s">
        <v>103</v>
      </c>
      <c r="I18" s="2" t="s">
        <v>104</v>
      </c>
      <c r="J18" s="2">
        <v>39.9</v>
      </c>
      <c r="K18" s="2" t="s">
        <v>5</v>
      </c>
      <c r="L18" s="2">
        <f t="shared" si="0"/>
        <v>3.8355697219610723</v>
      </c>
      <c r="M18" s="2">
        <f t="shared" si="1"/>
        <v>3.6863763238958178</v>
      </c>
      <c r="N18" s="2">
        <f t="shared" si="2"/>
        <v>1.4758760775372162</v>
      </c>
    </row>
    <row r="19" spans="1:14" x14ac:dyDescent="0.25">
      <c r="A19" s="2" t="s">
        <v>106</v>
      </c>
      <c r="B19" s="2" t="s">
        <v>75</v>
      </c>
      <c r="C19" s="2" t="s">
        <v>72</v>
      </c>
      <c r="D19" s="2" t="s">
        <v>108</v>
      </c>
      <c r="E19" s="2">
        <v>62</v>
      </c>
      <c r="F19" s="2" t="s">
        <v>11</v>
      </c>
      <c r="G19" s="2" t="s">
        <v>109</v>
      </c>
      <c r="H19" s="2" t="s">
        <v>11</v>
      </c>
      <c r="I19" s="2" t="s">
        <v>11</v>
      </c>
      <c r="J19" s="2">
        <v>3.2</v>
      </c>
      <c r="K19" s="2" t="s">
        <v>5</v>
      </c>
      <c r="L19" s="2">
        <f t="shared" si="0"/>
        <v>2.2352022352033529</v>
      </c>
      <c r="M19" s="2">
        <f t="shared" si="1"/>
        <v>1.1631508098056809</v>
      </c>
      <c r="N19" s="2">
        <f t="shared" si="2"/>
        <v>1.3617005566701328</v>
      </c>
    </row>
    <row r="20" spans="1:14" x14ac:dyDescent="0.25">
      <c r="A20" s="2" t="s">
        <v>110</v>
      </c>
      <c r="B20" s="2" t="s">
        <v>74</v>
      </c>
      <c r="C20" s="2" t="s">
        <v>72</v>
      </c>
      <c r="D20" s="2" t="s">
        <v>7</v>
      </c>
      <c r="E20" s="2">
        <v>97</v>
      </c>
      <c r="F20" s="2" t="s">
        <v>11</v>
      </c>
      <c r="G20" s="2">
        <v>26</v>
      </c>
      <c r="H20" s="2" t="s">
        <v>111</v>
      </c>
      <c r="I20" s="2" t="s">
        <v>112</v>
      </c>
      <c r="J20" s="2">
        <v>20.6</v>
      </c>
      <c r="K20" s="2" t="s">
        <v>5</v>
      </c>
      <c r="L20" s="2">
        <f t="shared" si="0"/>
        <v>4.1063692042042588</v>
      </c>
      <c r="M20" s="2">
        <f t="shared" si="1"/>
        <v>3.0252910757955354</v>
      </c>
      <c r="N20" s="2">
        <f t="shared" si="2"/>
        <v>1.7391096237338119</v>
      </c>
    </row>
    <row r="21" spans="1:14" x14ac:dyDescent="0.25">
      <c r="A21" s="2" t="s">
        <v>156</v>
      </c>
      <c r="B21" s="2" t="s">
        <v>113</v>
      </c>
      <c r="C21" s="2" t="s">
        <v>100</v>
      </c>
      <c r="D21" s="2"/>
      <c r="E21" s="2">
        <v>103</v>
      </c>
      <c r="F21" s="2"/>
      <c r="G21" s="2">
        <v>22</v>
      </c>
      <c r="H21" s="2" t="s">
        <v>64</v>
      </c>
      <c r="I21" s="2" t="s">
        <v>114</v>
      </c>
      <c r="J21" s="2">
        <v>21</v>
      </c>
      <c r="K21" s="2" t="s">
        <v>5</v>
      </c>
      <c r="L21" s="2">
        <f t="shared" si="0"/>
        <v>4.0133273124061102</v>
      </c>
      <c r="M21" s="2">
        <f t="shared" si="1"/>
        <v>3.044522437723423</v>
      </c>
      <c r="N21" s="2">
        <f t="shared" si="2"/>
        <v>1.6928838120074006</v>
      </c>
    </row>
    <row r="22" spans="1:14" x14ac:dyDescent="0.25">
      <c r="A22" s="2" t="s">
        <v>155</v>
      </c>
      <c r="B22" s="2" t="s">
        <v>75</v>
      </c>
      <c r="C22" s="2" t="s">
        <v>72</v>
      </c>
      <c r="D22" s="2" t="s">
        <v>92</v>
      </c>
      <c r="E22" s="2">
        <v>971</v>
      </c>
      <c r="F22" s="2"/>
      <c r="G22" s="2">
        <v>591</v>
      </c>
      <c r="H22" s="2" t="s">
        <v>68</v>
      </c>
      <c r="I22" s="2" t="s">
        <v>69</v>
      </c>
      <c r="J22" s="2">
        <v>60.9</v>
      </c>
      <c r="K22" s="2" t="s">
        <v>100</v>
      </c>
      <c r="L22" s="2">
        <f t="shared" si="0"/>
        <v>1.5659843230706323</v>
      </c>
      <c r="M22" s="2">
        <f t="shared" si="1"/>
        <v>4.1092331747158513</v>
      </c>
      <c r="N22" s="2">
        <f t="shared" si="2"/>
        <v>0.63702895619209354</v>
      </c>
    </row>
    <row r="23" spans="1:14" x14ac:dyDescent="0.25">
      <c r="A23" s="2" t="s">
        <v>154</v>
      </c>
      <c r="B23" s="2" t="s">
        <v>73</v>
      </c>
      <c r="C23" s="2" t="s">
        <v>72</v>
      </c>
      <c r="D23" s="2" t="s">
        <v>46</v>
      </c>
      <c r="E23" s="2">
        <v>106</v>
      </c>
      <c r="F23" s="2" t="s">
        <v>8</v>
      </c>
      <c r="G23" s="2">
        <v>6</v>
      </c>
      <c r="H23" s="2" t="s">
        <v>52</v>
      </c>
      <c r="I23" s="2" t="s">
        <v>53</v>
      </c>
      <c r="J23" s="2">
        <v>5.6</v>
      </c>
      <c r="K23" s="2" t="s">
        <v>5</v>
      </c>
      <c r="L23" s="2">
        <f t="shared" si="0"/>
        <v>2.2331972172920049</v>
      </c>
      <c r="M23" s="2">
        <f t="shared" si="1"/>
        <v>1.7227665977411035</v>
      </c>
      <c r="N23" s="2">
        <f t="shared" si="2"/>
        <v>1.2638244408167731</v>
      </c>
    </row>
    <row r="24" spans="1:14" x14ac:dyDescent="0.25">
      <c r="A24" s="2" t="s">
        <v>153</v>
      </c>
      <c r="B24" s="2" t="s">
        <v>73</v>
      </c>
      <c r="C24" s="2" t="s">
        <v>100</v>
      </c>
      <c r="D24" s="2" t="s">
        <v>7</v>
      </c>
      <c r="E24" s="2">
        <v>100</v>
      </c>
      <c r="F24" s="2" t="s">
        <v>3</v>
      </c>
      <c r="G24" s="2">
        <v>15</v>
      </c>
      <c r="H24" s="2" t="s">
        <v>4</v>
      </c>
      <c r="I24" s="2" t="s">
        <v>3</v>
      </c>
      <c r="J24" s="2">
        <v>15</v>
      </c>
      <c r="K24" s="2" t="s">
        <v>5</v>
      </c>
      <c r="L24" s="2">
        <f t="shared" si="0"/>
        <v>3.5707142142714252</v>
      </c>
      <c r="M24" s="2">
        <f t="shared" si="1"/>
        <v>2.7080502011022101</v>
      </c>
      <c r="N24" s="2">
        <f t="shared" si="2"/>
        <v>1.6231804712308833</v>
      </c>
    </row>
    <row r="25" spans="1:14" x14ac:dyDescent="0.25">
      <c r="A25" s="2" t="s">
        <v>115</v>
      </c>
      <c r="B25" s="2" t="s">
        <v>75</v>
      </c>
      <c r="C25" s="2" t="s">
        <v>100</v>
      </c>
      <c r="D25" s="2" t="s">
        <v>42</v>
      </c>
      <c r="E25" s="2">
        <v>153</v>
      </c>
      <c r="F25" s="2"/>
      <c r="G25" s="2">
        <v>32</v>
      </c>
      <c r="H25" s="2">
        <v>41</v>
      </c>
      <c r="I25" s="2" t="s">
        <v>3</v>
      </c>
      <c r="J25" s="2">
        <v>21</v>
      </c>
      <c r="K25" s="2" t="s">
        <v>5</v>
      </c>
      <c r="L25" s="2">
        <f t="shared" si="0"/>
        <v>3.2928919288221352</v>
      </c>
      <c r="M25" s="2">
        <f t="shared" si="1"/>
        <v>3.044522437723423</v>
      </c>
      <c r="N25" s="2">
        <f t="shared" si="2"/>
        <v>1.3889929744231968</v>
      </c>
    </row>
    <row r="26" spans="1:14" x14ac:dyDescent="0.25">
      <c r="A26" s="2" t="s">
        <v>116</v>
      </c>
      <c r="B26" s="2" t="s">
        <v>75</v>
      </c>
      <c r="C26" s="2" t="s">
        <v>167</v>
      </c>
      <c r="D26" s="2" t="s">
        <v>100</v>
      </c>
      <c r="E26" s="2">
        <v>395</v>
      </c>
      <c r="F26" s="2"/>
      <c r="G26" s="2">
        <v>79</v>
      </c>
      <c r="H26" s="2">
        <v>54</v>
      </c>
      <c r="I26" s="2"/>
      <c r="J26" s="2">
        <v>20</v>
      </c>
      <c r="K26" s="2" t="s">
        <v>5</v>
      </c>
      <c r="L26" s="2">
        <f t="shared" si="0"/>
        <v>2.0126184217065104</v>
      </c>
      <c r="M26" s="2">
        <f t="shared" si="1"/>
        <v>2.9957322735539909</v>
      </c>
      <c r="N26" s="2">
        <f t="shared" si="2"/>
        <v>0.85772559936086334</v>
      </c>
    </row>
    <row r="27" spans="1:14" x14ac:dyDescent="0.25">
      <c r="A27" s="2" t="s">
        <v>119</v>
      </c>
      <c r="B27" s="2" t="s">
        <v>75</v>
      </c>
      <c r="C27" s="2" t="s">
        <v>100</v>
      </c>
      <c r="D27" s="2" t="s">
        <v>11</v>
      </c>
      <c r="E27" s="2">
        <v>58</v>
      </c>
      <c r="F27" s="2" t="s">
        <v>11</v>
      </c>
      <c r="G27" s="2">
        <v>27</v>
      </c>
      <c r="H27" s="2" t="s">
        <v>120</v>
      </c>
      <c r="I27" s="2"/>
      <c r="J27" s="2">
        <v>46.5</v>
      </c>
      <c r="K27" s="2" t="s">
        <v>5</v>
      </c>
      <c r="L27" s="2">
        <f t="shared" si="0"/>
        <v>6.5492168523656584</v>
      </c>
      <c r="M27" s="2">
        <f t="shared" si="1"/>
        <v>3.8394523125933104</v>
      </c>
      <c r="N27" s="2">
        <f t="shared" si="2"/>
        <v>2.5230107807888524</v>
      </c>
    </row>
    <row r="28" spans="1:14" x14ac:dyDescent="0.25">
      <c r="A28" s="2" t="s">
        <v>121</v>
      </c>
      <c r="B28" s="2" t="s">
        <v>75</v>
      </c>
      <c r="C28" s="2" t="s">
        <v>167</v>
      </c>
      <c r="D28" s="2" t="s">
        <v>100</v>
      </c>
      <c r="E28" s="2">
        <v>4290</v>
      </c>
      <c r="F28" s="2" t="s">
        <v>100</v>
      </c>
      <c r="G28" s="2">
        <v>828</v>
      </c>
      <c r="H28" s="2" t="s">
        <v>100</v>
      </c>
      <c r="I28" s="2" t="s">
        <v>100</v>
      </c>
      <c r="J28" s="2">
        <v>19.25</v>
      </c>
      <c r="K28" s="2" t="s">
        <v>5</v>
      </c>
      <c r="L28" s="2">
        <f t="shared" si="0"/>
        <v>0.60194662852261538</v>
      </c>
      <c r="M28" s="2">
        <f t="shared" si="1"/>
        <v>2.9575110607337933</v>
      </c>
      <c r="N28" s="2">
        <f t="shared" si="2"/>
        <v>0.25865180057205228</v>
      </c>
    </row>
    <row r="29" spans="1:14" x14ac:dyDescent="0.25">
      <c r="A29" s="2" t="s">
        <v>122</v>
      </c>
      <c r="B29" s="2" t="s">
        <v>75</v>
      </c>
      <c r="C29" s="2" t="s">
        <v>167</v>
      </c>
      <c r="D29" s="2"/>
      <c r="E29" s="2">
        <v>46</v>
      </c>
      <c r="F29" s="2"/>
      <c r="G29" s="2">
        <v>16</v>
      </c>
      <c r="H29" s="2"/>
      <c r="I29" s="2">
        <v>3.28</v>
      </c>
      <c r="J29" s="2">
        <v>34.9</v>
      </c>
      <c r="K29" s="2" t="s">
        <v>5</v>
      </c>
      <c r="L29" s="2">
        <f t="shared" si="0"/>
        <v>7.0278792645094388</v>
      </c>
      <c r="M29" s="2">
        <f t="shared" si="1"/>
        <v>3.5524868292083815</v>
      </c>
      <c r="N29" s="2">
        <f t="shared" si="2"/>
        <v>2.7291841440937237</v>
      </c>
    </row>
    <row r="30" spans="1:14" x14ac:dyDescent="0.25">
      <c r="A30" s="2" t="s">
        <v>152</v>
      </c>
      <c r="B30" s="2" t="s">
        <v>75</v>
      </c>
      <c r="C30" s="2" t="s">
        <v>167</v>
      </c>
      <c r="D30" s="2" t="s">
        <v>3</v>
      </c>
      <c r="E30" s="2">
        <v>2351</v>
      </c>
      <c r="F30" s="2"/>
      <c r="G30" s="2">
        <v>992</v>
      </c>
      <c r="H30" s="2" t="s">
        <v>62</v>
      </c>
      <c r="I30" s="2"/>
      <c r="J30" s="2">
        <v>35</v>
      </c>
      <c r="K30" s="2" t="s">
        <v>168</v>
      </c>
      <c r="L30" s="2">
        <f t="shared" si="0"/>
        <v>0.98370388354304095</v>
      </c>
      <c r="M30" s="2">
        <f t="shared" si="1"/>
        <v>3.5553480614894135</v>
      </c>
      <c r="N30" s="2">
        <f t="shared" si="2"/>
        <v>0.38190366163155637</v>
      </c>
    </row>
    <row r="31" spans="1:14" x14ac:dyDescent="0.25">
      <c r="A31" s="2" t="s">
        <v>151</v>
      </c>
      <c r="B31" s="2" t="s">
        <v>74</v>
      </c>
      <c r="C31" s="2" t="s">
        <v>71</v>
      </c>
      <c r="D31" s="2" t="s">
        <v>17</v>
      </c>
      <c r="E31" s="2">
        <v>1075</v>
      </c>
      <c r="F31" s="2" t="s">
        <v>3</v>
      </c>
      <c r="G31" s="2">
        <v>60</v>
      </c>
      <c r="H31" s="2"/>
      <c r="I31" s="2" t="s">
        <v>3</v>
      </c>
      <c r="J31" s="2">
        <v>5.6</v>
      </c>
      <c r="K31" s="2" t="s">
        <v>2</v>
      </c>
      <c r="L31" s="2">
        <f t="shared" si="0"/>
        <v>0.70125468949225844</v>
      </c>
      <c r="M31" s="2">
        <f t="shared" si="1"/>
        <v>1.7227665977411035</v>
      </c>
      <c r="N31" s="2">
        <f t="shared" si="2"/>
        <v>0.39685828414759694</v>
      </c>
    </row>
    <row r="32" spans="1:14" x14ac:dyDescent="0.25">
      <c r="A32" s="2" t="s">
        <v>124</v>
      </c>
      <c r="B32" s="2" t="s">
        <v>75</v>
      </c>
      <c r="C32" s="2" t="s">
        <v>71</v>
      </c>
      <c r="D32" s="2" t="s">
        <v>11</v>
      </c>
      <c r="E32" s="2">
        <v>90</v>
      </c>
      <c r="F32" s="2" t="s">
        <v>11</v>
      </c>
      <c r="G32" s="2">
        <v>44</v>
      </c>
      <c r="H32" s="2" t="s">
        <v>137</v>
      </c>
      <c r="I32" s="2" t="s">
        <v>11</v>
      </c>
      <c r="J32" s="2">
        <v>48.9</v>
      </c>
      <c r="K32" s="2" t="s">
        <v>5</v>
      </c>
      <c r="L32" s="2">
        <f t="shared" si="0"/>
        <v>5.269187160590648</v>
      </c>
      <c r="M32" s="2">
        <f t="shared" si="1"/>
        <v>3.8897773964808264</v>
      </c>
      <c r="N32" s="2">
        <f t="shared" si="2"/>
        <v>2.038101980476251</v>
      </c>
    </row>
    <row r="33" spans="1:14" x14ac:dyDescent="0.25">
      <c r="A33" s="2" t="s">
        <v>126</v>
      </c>
      <c r="B33" s="2" t="s">
        <v>75</v>
      </c>
      <c r="C33" s="2" t="s">
        <v>100</v>
      </c>
      <c r="D33" s="2" t="s">
        <v>7</v>
      </c>
      <c r="E33" s="2">
        <v>630</v>
      </c>
      <c r="F33" s="2" t="s">
        <v>11</v>
      </c>
      <c r="G33" s="2">
        <v>194</v>
      </c>
      <c r="H33" s="2" t="s">
        <v>138</v>
      </c>
      <c r="I33" s="2" t="s">
        <v>11</v>
      </c>
      <c r="J33" s="2">
        <v>30.79</v>
      </c>
      <c r="K33" s="2" t="s">
        <v>5</v>
      </c>
      <c r="L33" s="2">
        <f t="shared" si="0"/>
        <v>1.8391578041515169</v>
      </c>
      <c r="M33" s="2">
        <f t="shared" si="1"/>
        <v>3.427189961936409</v>
      </c>
      <c r="N33" s="2">
        <f t="shared" si="2"/>
        <v>0.72481345729128455</v>
      </c>
    </row>
    <row r="34" spans="1:14" x14ac:dyDescent="0.25">
      <c r="A34" s="2" t="s">
        <v>127</v>
      </c>
      <c r="B34" s="2" t="s">
        <v>75</v>
      </c>
      <c r="C34" s="2" t="s">
        <v>100</v>
      </c>
      <c r="D34" s="2" t="s">
        <v>128</v>
      </c>
      <c r="E34" s="2">
        <v>514</v>
      </c>
      <c r="F34" s="2" t="s">
        <v>11</v>
      </c>
      <c r="G34" s="2">
        <v>255</v>
      </c>
      <c r="H34" s="2" t="s">
        <v>11</v>
      </c>
      <c r="I34" s="2" t="s">
        <v>11</v>
      </c>
      <c r="J34" s="2">
        <v>49.6</v>
      </c>
      <c r="K34" s="2" t="s">
        <v>100</v>
      </c>
      <c r="L34" s="2">
        <f t="shared" si="0"/>
        <v>2.2053348828523283</v>
      </c>
      <c r="M34" s="2">
        <f t="shared" si="1"/>
        <v>3.903990833730882</v>
      </c>
      <c r="N34" s="2">
        <f t="shared" si="2"/>
        <v>0.85432971307594296</v>
      </c>
    </row>
    <row r="35" spans="1:14" x14ac:dyDescent="0.25">
      <c r="A35" s="2" t="s">
        <v>130</v>
      </c>
      <c r="B35" s="2" t="s">
        <v>75</v>
      </c>
      <c r="C35" s="2" t="s">
        <v>72</v>
      </c>
      <c r="D35" s="2" t="s">
        <v>33</v>
      </c>
      <c r="E35" s="2">
        <v>308</v>
      </c>
      <c r="F35" s="2" t="s">
        <v>8</v>
      </c>
      <c r="G35" s="2">
        <v>44</v>
      </c>
      <c r="H35" s="2" t="s">
        <v>11</v>
      </c>
      <c r="I35" s="2" t="s">
        <v>3</v>
      </c>
      <c r="J35" s="2">
        <v>14.3</v>
      </c>
      <c r="K35" s="2" t="s">
        <v>5</v>
      </c>
      <c r="L35" s="2">
        <f t="shared" si="0"/>
        <v>1.9947251869439488</v>
      </c>
      <c r="M35" s="2">
        <f t="shared" si="1"/>
        <v>2.6602595372658615</v>
      </c>
      <c r="N35" s="2">
        <f t="shared" si="2"/>
        <v>0.9169206173789447</v>
      </c>
    </row>
    <row r="36" spans="1:14" x14ac:dyDescent="0.25">
      <c r="A36" s="2" t="s">
        <v>131</v>
      </c>
      <c r="B36" s="2" t="s">
        <v>75</v>
      </c>
      <c r="C36" s="2" t="s">
        <v>71</v>
      </c>
      <c r="D36" s="2" t="s">
        <v>7</v>
      </c>
      <c r="E36" s="2">
        <v>1891</v>
      </c>
      <c r="F36" s="2" t="s">
        <v>11</v>
      </c>
      <c r="G36" s="2">
        <v>719</v>
      </c>
      <c r="H36" s="2" t="s">
        <v>132</v>
      </c>
      <c r="I36" s="2" t="s">
        <v>11</v>
      </c>
      <c r="J36" s="2">
        <v>41.9</v>
      </c>
      <c r="K36" s="2" t="s">
        <v>5</v>
      </c>
      <c r="L36" s="2">
        <f t="shared" si="0"/>
        <v>1.1346170703594833</v>
      </c>
      <c r="M36" s="2">
        <f t="shared" si="1"/>
        <v>3.735285826928092</v>
      </c>
      <c r="N36" s="2">
        <f t="shared" si="2"/>
        <v>0.43606348205604728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B24" sqref="B24"/>
    </sheetView>
  </sheetViews>
  <sheetFormatPr defaultRowHeight="15" x14ac:dyDescent="0.25"/>
  <cols>
    <col min="1" max="2" width="25.5703125" customWidth="1"/>
    <col min="3" max="3" width="15.28515625" customWidth="1"/>
    <col min="4" max="4" width="17.85546875" customWidth="1"/>
    <col min="5" max="5" width="15.28515625" customWidth="1"/>
    <col min="6" max="6" width="13" customWidth="1"/>
    <col min="7" max="7" width="13.85546875" customWidth="1"/>
    <col min="10" max="10" width="9.140625" style="1"/>
  </cols>
  <sheetData>
    <row r="1" spans="1:14" x14ac:dyDescent="0.25">
      <c r="A1" s="2" t="s">
        <v>139</v>
      </c>
      <c r="B1" s="2" t="s">
        <v>171</v>
      </c>
      <c r="C1" s="2" t="s">
        <v>169</v>
      </c>
      <c r="D1" s="2" t="s">
        <v>80</v>
      </c>
      <c r="E1" s="2" t="s">
        <v>141</v>
      </c>
      <c r="F1" s="2" t="s">
        <v>81</v>
      </c>
      <c r="G1" s="2" t="s">
        <v>82</v>
      </c>
      <c r="H1" s="2" t="s">
        <v>142</v>
      </c>
      <c r="I1" s="2" t="s">
        <v>83</v>
      </c>
      <c r="J1" s="3" t="s">
        <v>166</v>
      </c>
      <c r="K1" s="2" t="s">
        <v>87</v>
      </c>
      <c r="L1" s="2" t="s">
        <v>163</v>
      </c>
      <c r="M1" s="2" t="s">
        <v>164</v>
      </c>
      <c r="N1" s="2" t="s">
        <v>165</v>
      </c>
    </row>
    <row r="2" spans="1:14" x14ac:dyDescent="0.25">
      <c r="A2" s="2" t="s">
        <v>143</v>
      </c>
      <c r="B2" s="2" t="s">
        <v>71</v>
      </c>
      <c r="C2" s="2" t="s">
        <v>73</v>
      </c>
      <c r="D2" s="2" t="s">
        <v>7</v>
      </c>
      <c r="E2" s="2">
        <v>341</v>
      </c>
      <c r="F2" s="2" t="s">
        <v>3</v>
      </c>
      <c r="G2" s="2">
        <v>15</v>
      </c>
      <c r="H2" s="2" t="s">
        <v>11</v>
      </c>
      <c r="I2" s="2" t="s">
        <v>88</v>
      </c>
      <c r="J2" s="3">
        <v>2.6</v>
      </c>
      <c r="K2" s="2" t="s">
        <v>2</v>
      </c>
      <c r="L2" s="2">
        <f>SQRT(J2*(100-J2)/E2)</f>
        <v>0.86176522103626541</v>
      </c>
      <c r="M2" s="2">
        <f>LN(J2)</f>
        <v>0.95551144502743635</v>
      </c>
      <c r="N2" s="2">
        <f>SQRT(M2*(100-M2)/E2)</f>
        <v>0.52681230939389623</v>
      </c>
    </row>
    <row r="3" spans="1:14" x14ac:dyDescent="0.25">
      <c r="A3" s="2" t="s">
        <v>144</v>
      </c>
      <c r="B3" s="2" t="s">
        <v>71</v>
      </c>
      <c r="C3" s="2" t="s">
        <v>73</v>
      </c>
      <c r="D3" s="2" t="s">
        <v>7</v>
      </c>
      <c r="E3" s="2">
        <v>90</v>
      </c>
      <c r="F3" s="2" t="s">
        <v>3</v>
      </c>
      <c r="G3" s="2" t="s">
        <v>12</v>
      </c>
      <c r="H3" s="2"/>
      <c r="I3" s="2" t="s">
        <v>3</v>
      </c>
      <c r="J3" s="3">
        <v>4.4000000000000004</v>
      </c>
      <c r="K3" s="2" t="s">
        <v>2</v>
      </c>
      <c r="L3" s="2">
        <f t="shared" ref="L3:L22" si="0">SQRT(J3*(100-J3)/E3)</f>
        <v>2.1618921753357121</v>
      </c>
      <c r="M3" s="2">
        <f t="shared" ref="M3:M24" si="1">LN(J3)</f>
        <v>1.4816045409242156</v>
      </c>
      <c r="N3" s="2">
        <f t="shared" ref="N3:N24" si="2">SQRT(M3*(100-M3)/E3)</f>
        <v>1.2735135216170625</v>
      </c>
    </row>
    <row r="4" spans="1:14" x14ac:dyDescent="0.25">
      <c r="A4" s="2" t="s">
        <v>145</v>
      </c>
      <c r="B4" s="2" t="s">
        <v>71</v>
      </c>
      <c r="C4" s="2" t="s">
        <v>75</v>
      </c>
      <c r="D4" s="2" t="s">
        <v>7</v>
      </c>
      <c r="E4" s="2">
        <v>645</v>
      </c>
      <c r="F4" s="2" t="s">
        <v>3</v>
      </c>
      <c r="G4" s="2" t="s">
        <v>15</v>
      </c>
      <c r="H4" s="2" t="s">
        <v>11</v>
      </c>
      <c r="I4" s="2" t="s">
        <v>3</v>
      </c>
      <c r="J4" s="3">
        <v>0.8</v>
      </c>
      <c r="K4" s="2" t="s">
        <v>5</v>
      </c>
      <c r="L4" s="2">
        <f t="shared" si="0"/>
        <v>0.35076881231079038</v>
      </c>
      <c r="M4" s="2">
        <f t="shared" si="1"/>
        <v>-0.22314355131420971</v>
      </c>
      <c r="N4" s="2"/>
    </row>
    <row r="5" spans="1:14" x14ac:dyDescent="0.25">
      <c r="A5" s="2" t="s">
        <v>146</v>
      </c>
      <c r="B5" s="2" t="s">
        <v>72</v>
      </c>
      <c r="C5" s="2" t="s">
        <v>75</v>
      </c>
      <c r="D5" s="2" t="s">
        <v>7</v>
      </c>
      <c r="E5" s="2">
        <v>353</v>
      </c>
      <c r="F5" s="2" t="s">
        <v>3</v>
      </c>
      <c r="G5" s="2" t="s">
        <v>19</v>
      </c>
      <c r="H5" s="2" t="s">
        <v>20</v>
      </c>
      <c r="I5" s="2" t="s">
        <v>21</v>
      </c>
      <c r="J5" s="3">
        <v>4.5</v>
      </c>
      <c r="K5" s="2" t="s">
        <v>5</v>
      </c>
      <c r="L5" s="2">
        <f t="shared" si="0"/>
        <v>1.1033685224426517</v>
      </c>
      <c r="M5" s="2">
        <f t="shared" si="1"/>
        <v>1.5040773967762742</v>
      </c>
      <c r="N5" s="2">
        <f t="shared" si="2"/>
        <v>0.64782375034222239</v>
      </c>
    </row>
    <row r="6" spans="1:14" x14ac:dyDescent="0.25">
      <c r="A6" s="2" t="s">
        <v>147</v>
      </c>
      <c r="B6" s="2" t="s">
        <v>72</v>
      </c>
      <c r="C6" s="2" t="s">
        <v>75</v>
      </c>
      <c r="D6" s="2" t="s">
        <v>7</v>
      </c>
      <c r="E6" s="2">
        <v>100</v>
      </c>
      <c r="F6" s="2" t="s">
        <v>89</v>
      </c>
      <c r="G6" s="2" t="s">
        <v>22</v>
      </c>
      <c r="H6" s="2" t="s">
        <v>23</v>
      </c>
      <c r="I6" s="2" t="s">
        <v>24</v>
      </c>
      <c r="J6" s="3">
        <v>5</v>
      </c>
      <c r="K6" s="2" t="s">
        <v>5</v>
      </c>
      <c r="L6" s="2">
        <f t="shared" si="0"/>
        <v>2.179449471770337</v>
      </c>
      <c r="M6" s="2">
        <f t="shared" si="1"/>
        <v>1.6094379124341003</v>
      </c>
      <c r="N6" s="2">
        <f t="shared" si="2"/>
        <v>1.2583858742429914</v>
      </c>
    </row>
    <row r="7" spans="1:14" x14ac:dyDescent="0.25">
      <c r="A7" s="2" t="s">
        <v>78</v>
      </c>
      <c r="B7" s="2" t="s">
        <v>100</v>
      </c>
      <c r="C7" s="2" t="s">
        <v>75</v>
      </c>
      <c r="D7" s="2" t="s">
        <v>7</v>
      </c>
      <c r="E7" s="2">
        <v>2325</v>
      </c>
      <c r="F7" s="2" t="s">
        <v>3</v>
      </c>
      <c r="G7" s="2">
        <v>388</v>
      </c>
      <c r="H7" s="2" t="s">
        <v>77</v>
      </c>
      <c r="I7" s="2"/>
      <c r="J7" s="3">
        <v>4</v>
      </c>
      <c r="K7" s="2" t="s">
        <v>5</v>
      </c>
      <c r="L7" s="2">
        <f t="shared" si="0"/>
        <v>0.40640040640060959</v>
      </c>
      <c r="M7" s="2">
        <f t="shared" si="1"/>
        <v>1.3862943611198906</v>
      </c>
      <c r="N7" s="2">
        <f t="shared" si="2"/>
        <v>0.24248500590497996</v>
      </c>
    </row>
    <row r="8" spans="1:14" x14ac:dyDescent="0.25">
      <c r="A8" s="2" t="s">
        <v>157</v>
      </c>
      <c r="B8" s="2" t="s">
        <v>72</v>
      </c>
      <c r="C8" s="2" t="s">
        <v>75</v>
      </c>
      <c r="D8" s="2" t="s">
        <v>7</v>
      </c>
      <c r="E8" s="2">
        <v>109</v>
      </c>
      <c r="F8" s="2" t="s">
        <v>3</v>
      </c>
      <c r="G8" s="2" t="s">
        <v>27</v>
      </c>
      <c r="H8" s="2" t="s">
        <v>28</v>
      </c>
      <c r="I8" s="2"/>
      <c r="J8" s="3">
        <v>5.5</v>
      </c>
      <c r="K8" s="2" t="s">
        <v>168</v>
      </c>
      <c r="L8" s="2">
        <f t="shared" si="0"/>
        <v>2.1836548774596252</v>
      </c>
      <c r="M8" s="2">
        <f t="shared" si="1"/>
        <v>1.7047480922384253</v>
      </c>
      <c r="N8" s="2">
        <f t="shared" si="2"/>
        <v>1.2398899150818099</v>
      </c>
    </row>
    <row r="9" spans="1:14" x14ac:dyDescent="0.25">
      <c r="A9" s="2" t="s">
        <v>158</v>
      </c>
      <c r="B9" s="2" t="s">
        <v>72</v>
      </c>
      <c r="C9" s="2" t="s">
        <v>74</v>
      </c>
      <c r="D9" s="2" t="s">
        <v>33</v>
      </c>
      <c r="E9" s="2">
        <v>104</v>
      </c>
      <c r="F9" s="2" t="s">
        <v>3</v>
      </c>
      <c r="G9" s="2" t="s">
        <v>34</v>
      </c>
      <c r="H9" s="2" t="s">
        <v>35</v>
      </c>
      <c r="I9" s="2" t="s">
        <v>36</v>
      </c>
      <c r="J9" s="3">
        <v>10.6</v>
      </c>
      <c r="K9" s="2" t="s">
        <v>5</v>
      </c>
      <c r="L9" s="2">
        <f t="shared" si="0"/>
        <v>3.0185962096516117</v>
      </c>
      <c r="M9" s="2">
        <f t="shared" si="1"/>
        <v>2.3608540011180215</v>
      </c>
      <c r="N9" s="2">
        <f t="shared" si="2"/>
        <v>1.4887777915031999</v>
      </c>
    </row>
    <row r="10" spans="1:14" x14ac:dyDescent="0.25">
      <c r="A10" s="2" t="s">
        <v>159</v>
      </c>
      <c r="B10" s="2" t="s">
        <v>172</v>
      </c>
      <c r="C10" s="2" t="s">
        <v>75</v>
      </c>
      <c r="D10" s="2" t="s">
        <v>33</v>
      </c>
      <c r="E10" s="2">
        <v>236</v>
      </c>
      <c r="F10" s="2" t="s">
        <v>3</v>
      </c>
      <c r="G10" s="2" t="s">
        <v>37</v>
      </c>
      <c r="H10" s="2" t="s">
        <v>38</v>
      </c>
      <c r="I10" s="2" t="s">
        <v>91</v>
      </c>
      <c r="J10" s="3">
        <v>15.9</v>
      </c>
      <c r="K10" s="2" t="s">
        <v>5</v>
      </c>
      <c r="L10" s="2">
        <f t="shared" si="0"/>
        <v>2.3803485715402899</v>
      </c>
      <c r="M10" s="2">
        <f t="shared" si="1"/>
        <v>2.7663191092261861</v>
      </c>
      <c r="N10" s="2">
        <f t="shared" si="2"/>
        <v>1.0675875495169849</v>
      </c>
    </row>
    <row r="11" spans="1:14" x14ac:dyDescent="0.25">
      <c r="A11" s="2" t="s">
        <v>160</v>
      </c>
      <c r="B11" s="2" t="s">
        <v>72</v>
      </c>
      <c r="C11" s="2" t="s">
        <v>75</v>
      </c>
      <c r="D11" s="2" t="s">
        <v>42</v>
      </c>
      <c r="E11" s="2">
        <v>2382</v>
      </c>
      <c r="F11" s="2" t="s">
        <v>3</v>
      </c>
      <c r="G11" s="2"/>
      <c r="H11" s="2" t="s">
        <v>43</v>
      </c>
      <c r="I11" s="2"/>
      <c r="J11" s="3">
        <v>2.6</v>
      </c>
      <c r="K11" s="2" t="s">
        <v>5</v>
      </c>
      <c r="L11" s="2">
        <f t="shared" si="0"/>
        <v>0.32605831047589423</v>
      </c>
      <c r="M11" s="2">
        <f t="shared" si="1"/>
        <v>0.95551144502743635</v>
      </c>
      <c r="N11" s="2">
        <f t="shared" si="2"/>
        <v>0.19932520754588362</v>
      </c>
    </row>
    <row r="12" spans="1:14" x14ac:dyDescent="0.25">
      <c r="A12" s="2" t="s">
        <v>161</v>
      </c>
      <c r="B12" s="2" t="s">
        <v>172</v>
      </c>
      <c r="C12" s="2" t="s">
        <v>76</v>
      </c>
      <c r="D12" s="2" t="s">
        <v>46</v>
      </c>
      <c r="E12" s="2">
        <v>100</v>
      </c>
      <c r="F12" s="2" t="s">
        <v>3</v>
      </c>
      <c r="G12" s="2" t="s">
        <v>47</v>
      </c>
      <c r="H12" s="2" t="s">
        <v>48</v>
      </c>
      <c r="I12" s="2" t="s">
        <v>49</v>
      </c>
      <c r="J12" s="3">
        <v>8</v>
      </c>
      <c r="K12" s="2" t="s">
        <v>168</v>
      </c>
      <c r="L12" s="2">
        <f t="shared" si="0"/>
        <v>2.7129319932501073</v>
      </c>
      <c r="M12" s="2">
        <f t="shared" si="1"/>
        <v>2.0794415416798357</v>
      </c>
      <c r="N12" s="2">
        <f t="shared" si="2"/>
        <v>1.4269550695194286</v>
      </c>
    </row>
    <row r="13" spans="1:14" x14ac:dyDescent="0.25">
      <c r="A13" s="2" t="s">
        <v>54</v>
      </c>
      <c r="B13" s="2" t="s">
        <v>71</v>
      </c>
      <c r="C13" s="2" t="s">
        <v>76</v>
      </c>
      <c r="D13" s="2" t="s">
        <v>46</v>
      </c>
      <c r="E13" s="2">
        <v>253</v>
      </c>
      <c r="F13" s="2" t="s">
        <v>3</v>
      </c>
      <c r="G13" s="2">
        <v>10</v>
      </c>
      <c r="H13" s="2" t="s">
        <v>56</v>
      </c>
      <c r="I13" s="2"/>
      <c r="J13" s="3">
        <v>1.2</v>
      </c>
      <c r="K13" s="2" t="s">
        <v>5</v>
      </c>
      <c r="L13" s="2">
        <f t="shared" si="0"/>
        <v>0.68455576894108028</v>
      </c>
      <c r="M13" s="2">
        <f t="shared" si="1"/>
        <v>0.18232155679395459</v>
      </c>
      <c r="N13" s="2">
        <f t="shared" si="2"/>
        <v>0.26820229025000986</v>
      </c>
    </row>
    <row r="14" spans="1:14" x14ac:dyDescent="0.25">
      <c r="A14" s="2" t="s">
        <v>162</v>
      </c>
      <c r="B14" s="2" t="s">
        <v>72</v>
      </c>
      <c r="C14" s="2" t="s">
        <v>73</v>
      </c>
      <c r="D14" s="2" t="s">
        <v>39</v>
      </c>
      <c r="E14" s="2">
        <v>1388</v>
      </c>
      <c r="F14" s="2" t="s">
        <v>3</v>
      </c>
      <c r="G14" s="2" t="s">
        <v>59</v>
      </c>
      <c r="H14" s="2" t="s">
        <v>60</v>
      </c>
      <c r="I14" s="2" t="s">
        <v>3</v>
      </c>
      <c r="J14" s="3">
        <v>6</v>
      </c>
      <c r="K14" s="2" t="s">
        <v>3</v>
      </c>
      <c r="L14" s="2">
        <f t="shared" si="0"/>
        <v>0.63744808230701233</v>
      </c>
      <c r="M14" s="2">
        <f t="shared" si="1"/>
        <v>1.791759469228055</v>
      </c>
      <c r="N14" s="2">
        <f t="shared" si="2"/>
        <v>0.35605663762707418</v>
      </c>
    </row>
    <row r="15" spans="1:14" x14ac:dyDescent="0.25">
      <c r="A15" s="2" t="s">
        <v>65</v>
      </c>
      <c r="B15" s="2" t="s">
        <v>72</v>
      </c>
      <c r="C15" s="2" t="s">
        <v>75</v>
      </c>
      <c r="D15" s="2" t="s">
        <v>92</v>
      </c>
      <c r="E15" s="2">
        <v>987</v>
      </c>
      <c r="F15" s="2"/>
      <c r="G15" s="2" t="s">
        <v>93</v>
      </c>
      <c r="H15" s="2"/>
      <c r="I15" s="2" t="s">
        <v>66</v>
      </c>
      <c r="J15" s="3">
        <v>45.2</v>
      </c>
      <c r="K15" s="2" t="s">
        <v>3</v>
      </c>
      <c r="L15" s="2">
        <f t="shared" si="0"/>
        <v>1.5841668472093986</v>
      </c>
      <c r="M15" s="2">
        <f t="shared" si="1"/>
        <v>3.8110970868381857</v>
      </c>
      <c r="N15" s="2">
        <f t="shared" si="2"/>
        <v>0.60943713769422037</v>
      </c>
    </row>
    <row r="16" spans="1:14" x14ac:dyDescent="0.25">
      <c r="A16" s="2" t="s">
        <v>94</v>
      </c>
      <c r="B16" s="2" t="s">
        <v>72</v>
      </c>
      <c r="C16" s="2" t="s">
        <v>75</v>
      </c>
      <c r="D16" s="2" t="s">
        <v>92</v>
      </c>
      <c r="E16" s="2">
        <v>67</v>
      </c>
      <c r="F16" s="2" t="s">
        <v>11</v>
      </c>
      <c r="G16" s="2" t="s">
        <v>96</v>
      </c>
      <c r="H16" s="2" t="s">
        <v>97</v>
      </c>
      <c r="I16" s="2" t="s">
        <v>98</v>
      </c>
      <c r="J16" s="3">
        <v>6</v>
      </c>
      <c r="K16" s="2" t="s">
        <v>5</v>
      </c>
      <c r="L16" s="2">
        <f t="shared" si="0"/>
        <v>2.9013635497402244</v>
      </c>
      <c r="M16" s="2">
        <f t="shared" si="1"/>
        <v>1.791759469228055</v>
      </c>
      <c r="N16" s="2">
        <f t="shared" si="2"/>
        <v>1.6206021772243904</v>
      </c>
    </row>
    <row r="17" spans="1:14" x14ac:dyDescent="0.25">
      <c r="A17" s="2" t="s">
        <v>99</v>
      </c>
      <c r="B17" s="2" t="s">
        <v>100</v>
      </c>
      <c r="C17" s="2" t="s">
        <v>75</v>
      </c>
      <c r="D17" s="2" t="s">
        <v>100</v>
      </c>
      <c r="E17" s="2">
        <v>134</v>
      </c>
      <c r="F17" s="2" t="s">
        <v>100</v>
      </c>
      <c r="G17" s="2" t="s">
        <v>100</v>
      </c>
      <c r="H17" s="2" t="s">
        <v>100</v>
      </c>
      <c r="I17" s="2" t="s">
        <v>100</v>
      </c>
      <c r="J17" s="3">
        <v>9.4</v>
      </c>
      <c r="K17" s="2" t="s">
        <v>3</v>
      </c>
      <c r="L17" s="2">
        <f t="shared" si="0"/>
        <v>2.5210161419673023</v>
      </c>
      <c r="M17" s="2">
        <f t="shared" si="1"/>
        <v>2.2407096892759584</v>
      </c>
      <c r="N17" s="2">
        <f t="shared" si="2"/>
        <v>1.2785550058970219</v>
      </c>
    </row>
    <row r="18" spans="1:14" x14ac:dyDescent="0.25">
      <c r="A18" s="2" t="s">
        <v>136</v>
      </c>
      <c r="B18" s="2" t="s">
        <v>72</v>
      </c>
      <c r="C18" s="2" t="s">
        <v>75</v>
      </c>
      <c r="D18" s="2" t="s">
        <v>11</v>
      </c>
      <c r="E18" s="2">
        <v>163</v>
      </c>
      <c r="F18" s="2" t="s">
        <v>11</v>
      </c>
      <c r="G18" s="2" t="s">
        <v>102</v>
      </c>
      <c r="H18" s="2" t="s">
        <v>103</v>
      </c>
      <c r="I18" s="2" t="s">
        <v>104</v>
      </c>
      <c r="J18" s="3">
        <v>8</v>
      </c>
      <c r="K18" s="2" t="s">
        <v>5</v>
      </c>
      <c r="L18" s="2">
        <f t="shared" si="0"/>
        <v>2.124932333819805</v>
      </c>
      <c r="M18" s="2">
        <f t="shared" si="1"/>
        <v>2.0794415416798357</v>
      </c>
      <c r="N18" s="2">
        <f t="shared" si="2"/>
        <v>1.1176774698643848</v>
      </c>
    </row>
    <row r="19" spans="1:14" x14ac:dyDescent="0.25">
      <c r="A19" s="2" t="s">
        <v>106</v>
      </c>
      <c r="B19" s="2" t="s">
        <v>72</v>
      </c>
      <c r="C19" s="2" t="s">
        <v>75</v>
      </c>
      <c r="D19" s="2" t="s">
        <v>108</v>
      </c>
      <c r="E19" s="2">
        <v>62</v>
      </c>
      <c r="F19" s="2" t="s">
        <v>11</v>
      </c>
      <c r="G19" s="2" t="s">
        <v>109</v>
      </c>
      <c r="H19" s="2" t="s">
        <v>11</v>
      </c>
      <c r="I19" s="2" t="s">
        <v>11</v>
      </c>
      <c r="J19" s="3">
        <v>1.6</v>
      </c>
      <c r="K19" s="2" t="s">
        <v>5</v>
      </c>
      <c r="L19" s="2">
        <f t="shared" si="0"/>
        <v>1.5935353270981092</v>
      </c>
      <c r="M19" s="2">
        <f t="shared" si="1"/>
        <v>0.47000362924573563</v>
      </c>
      <c r="N19" s="2">
        <f t="shared" si="2"/>
        <v>0.86862386077123122</v>
      </c>
    </row>
    <row r="20" spans="1:14" x14ac:dyDescent="0.25">
      <c r="A20" s="2" t="s">
        <v>110</v>
      </c>
      <c r="B20" s="2" t="s">
        <v>72</v>
      </c>
      <c r="C20" s="2" t="s">
        <v>74</v>
      </c>
      <c r="D20" s="2" t="s">
        <v>7</v>
      </c>
      <c r="E20" s="2">
        <v>97</v>
      </c>
      <c r="F20" s="2" t="s">
        <v>11</v>
      </c>
      <c r="G20" s="2">
        <v>26</v>
      </c>
      <c r="H20" s="2" t="s">
        <v>111</v>
      </c>
      <c r="I20" s="2" t="s">
        <v>112</v>
      </c>
      <c r="J20" s="3">
        <v>6.2</v>
      </c>
      <c r="K20" s="2" t="s">
        <v>5</v>
      </c>
      <c r="L20" s="2">
        <f t="shared" si="0"/>
        <v>2.4485636437564313</v>
      </c>
      <c r="M20" s="2">
        <f>LN(J20)</f>
        <v>1.824549292051046</v>
      </c>
      <c r="N20" s="2">
        <f t="shared" si="2"/>
        <v>1.3589184187903391</v>
      </c>
    </row>
    <row r="21" spans="1:14" x14ac:dyDescent="0.25">
      <c r="A21" s="2" t="s">
        <v>150</v>
      </c>
      <c r="B21" s="2" t="s">
        <v>71</v>
      </c>
      <c r="C21" s="2" t="s">
        <v>73</v>
      </c>
      <c r="D21" s="2" t="s">
        <v>7</v>
      </c>
      <c r="E21" s="2">
        <v>95</v>
      </c>
      <c r="F21" s="2" t="s">
        <v>30</v>
      </c>
      <c r="G21" s="2">
        <v>10</v>
      </c>
      <c r="H21" s="2" t="s">
        <v>31</v>
      </c>
      <c r="I21" s="2" t="s">
        <v>32</v>
      </c>
      <c r="J21" s="3">
        <v>10.5</v>
      </c>
      <c r="K21" s="2" t="s">
        <v>2</v>
      </c>
      <c r="L21" s="2">
        <f t="shared" si="0"/>
        <v>3.1451717382613458</v>
      </c>
      <c r="M21" s="2">
        <f t="shared" si="1"/>
        <v>2.3513752571634776</v>
      </c>
      <c r="N21" s="2">
        <f t="shared" si="2"/>
        <v>1.5546485814328017</v>
      </c>
    </row>
    <row r="22" spans="1:14" x14ac:dyDescent="0.25">
      <c r="A22" s="2" t="s">
        <v>149</v>
      </c>
      <c r="B22" s="2" t="s">
        <v>100</v>
      </c>
      <c r="C22" s="2" t="s">
        <v>73</v>
      </c>
      <c r="D22" s="2" t="s">
        <v>42</v>
      </c>
      <c r="E22" s="2">
        <v>110</v>
      </c>
      <c r="F22" s="2" t="s">
        <v>3</v>
      </c>
      <c r="G22" s="2">
        <v>17</v>
      </c>
      <c r="H22" s="2" t="s">
        <v>11</v>
      </c>
      <c r="I22" s="2" t="s">
        <v>11</v>
      </c>
      <c r="J22" s="3">
        <v>15.5</v>
      </c>
      <c r="K22" s="2" t="s">
        <v>2</v>
      </c>
      <c r="L22" s="2">
        <f t="shared" si="0"/>
        <v>3.4506257667006111</v>
      </c>
      <c r="M22" s="2">
        <f t="shared" si="1"/>
        <v>2.7408400239252009</v>
      </c>
      <c r="N22" s="2">
        <f>SQRT(M22*(100-M22)/E22)</f>
        <v>1.5567209078869766</v>
      </c>
    </row>
    <row r="23" spans="1:14" x14ac:dyDescent="0.25">
      <c r="A23" s="2" t="s">
        <v>148</v>
      </c>
      <c r="B23" s="2" t="s">
        <v>72</v>
      </c>
      <c r="C23" s="2" t="s">
        <v>74</v>
      </c>
      <c r="D23" s="2" t="s">
        <v>7</v>
      </c>
      <c r="E23" s="2">
        <v>166</v>
      </c>
      <c r="F23" s="2" t="s">
        <v>8</v>
      </c>
      <c r="G23" s="2">
        <v>13</v>
      </c>
      <c r="H23" s="2" t="s">
        <v>9</v>
      </c>
      <c r="I23" s="2" t="s">
        <v>10</v>
      </c>
      <c r="J23" s="3">
        <v>7.8</v>
      </c>
      <c r="K23" s="2" t="s">
        <v>5</v>
      </c>
      <c r="L23" s="2">
        <f>SQRT(J23*(100-J23)/E23)</f>
        <v>2.0814151812232238</v>
      </c>
      <c r="M23" s="2">
        <f t="shared" si="1"/>
        <v>2.0541237336955462</v>
      </c>
      <c r="N23" s="2">
        <f t="shared" si="2"/>
        <v>1.1009113121437915</v>
      </c>
    </row>
    <row r="24" spans="1:14" x14ac:dyDescent="0.25">
      <c r="A24" s="2" t="s">
        <v>133</v>
      </c>
      <c r="B24" s="2" t="s">
        <v>71</v>
      </c>
      <c r="C24" s="2" t="s">
        <v>75</v>
      </c>
      <c r="D24" s="2"/>
      <c r="E24" s="2">
        <v>150</v>
      </c>
      <c r="F24" s="2"/>
      <c r="G24" s="2"/>
      <c r="H24" s="2" t="s">
        <v>135</v>
      </c>
      <c r="I24" s="2"/>
      <c r="J24" s="2">
        <v>60.7</v>
      </c>
      <c r="K24" s="2" t="s">
        <v>5</v>
      </c>
      <c r="L24" s="2">
        <f>SQRT(J24*(100-J24)/E24)</f>
        <v>3.9879067190695419</v>
      </c>
      <c r="M24" s="2">
        <f t="shared" si="1"/>
        <v>4.1059436980654525</v>
      </c>
      <c r="N24" s="2">
        <f t="shared" si="2"/>
        <v>1.6201555401768515</v>
      </c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G6" sqref="G6"/>
    </sheetView>
  </sheetViews>
  <sheetFormatPr defaultRowHeight="15" x14ac:dyDescent="0.25"/>
  <sheetData>
    <row r="1" spans="1:8" x14ac:dyDescent="0.25">
      <c r="A1" t="s">
        <v>174</v>
      </c>
      <c r="B1" t="s">
        <v>175</v>
      </c>
      <c r="C1" t="s">
        <v>176</v>
      </c>
      <c r="D1" t="s">
        <v>177</v>
      </c>
      <c r="E1" t="s">
        <v>178</v>
      </c>
      <c r="F1" t="s">
        <v>179</v>
      </c>
      <c r="G1" t="s">
        <v>180</v>
      </c>
      <c r="H1" t="s">
        <v>181</v>
      </c>
    </row>
    <row r="2" spans="1:8" x14ac:dyDescent="0.25">
      <c r="A2" t="s">
        <v>182</v>
      </c>
      <c r="B2">
        <v>1.1000000000000001</v>
      </c>
      <c r="C2">
        <v>1.2</v>
      </c>
      <c r="D2">
        <v>1.3</v>
      </c>
      <c r="E2">
        <v>0.18232155679395459</v>
      </c>
      <c r="F2">
        <v>0.26236426446749106</v>
      </c>
      <c r="G2">
        <v>9.5310179804324935E-2</v>
      </c>
      <c r="H2">
        <v>2.0419058079983794E-2</v>
      </c>
    </row>
    <row r="3" spans="1:8" x14ac:dyDescent="0.25">
      <c r="A3" t="s">
        <v>183</v>
      </c>
      <c r="B3">
        <v>3.11</v>
      </c>
      <c r="C3">
        <v>1.57</v>
      </c>
      <c r="D3">
        <v>13.71</v>
      </c>
      <c r="E3">
        <v>0.45107561936021673</v>
      </c>
      <c r="F3">
        <v>2.6181254935742233</v>
      </c>
      <c r="G3">
        <v>1.1346227261911428</v>
      </c>
      <c r="H3">
        <v>0.55281884546275672</v>
      </c>
    </row>
    <row r="4" spans="1:8" x14ac:dyDescent="0.25">
      <c r="A4" t="s">
        <v>184</v>
      </c>
      <c r="B4">
        <v>0.2</v>
      </c>
      <c r="C4">
        <v>0.03</v>
      </c>
      <c r="D4">
        <v>0.8</v>
      </c>
      <c r="E4">
        <v>-3.5065578973199818</v>
      </c>
      <c r="F4">
        <v>-0.22314355131420971</v>
      </c>
      <c r="G4">
        <v>-1.6094379124341003</v>
      </c>
      <c r="H4">
        <v>0.8376057005116766</v>
      </c>
    </row>
    <row r="5" spans="1:8" x14ac:dyDescent="0.25">
      <c r="A5" t="s">
        <v>185</v>
      </c>
      <c r="B5">
        <v>1.216</v>
      </c>
      <c r="C5">
        <v>1.0780000000000001</v>
      </c>
      <c r="D5">
        <v>1.373</v>
      </c>
      <c r="E5">
        <v>7.5107472486805479E-2</v>
      </c>
      <c r="F5">
        <v>0.316998126785834</v>
      </c>
      <c r="G5">
        <v>0.19556678354397525</v>
      </c>
      <c r="H5">
        <v>6.1706799566078704E-2</v>
      </c>
    </row>
    <row r="6" spans="1:8" x14ac:dyDescent="0.25">
      <c r="A6" t="s">
        <v>186</v>
      </c>
      <c r="B6">
        <v>1.0089999999999999</v>
      </c>
      <c r="C6">
        <v>1.0009999999999999</v>
      </c>
      <c r="D6">
        <v>1.0169999999999999</v>
      </c>
      <c r="E6">
        <v>9.9950033308342321E-4</v>
      </c>
      <c r="F6">
        <v>1.6857117066422806E-2</v>
      </c>
      <c r="G6">
        <v>8.9597413714718015E-3</v>
      </c>
      <c r="H6">
        <v>4.045310391158006E-3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data</vt:lpstr>
      <vt:lpstr>HBV &amp; HCV COINFECTION </vt:lpstr>
      <vt:lpstr>HCV </vt:lpstr>
      <vt:lpstr>HBV </vt:lpstr>
      <vt:lpstr>Factor Duration of dialysis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2020-12-01T16:49:45Z</dcterms:created>
  <dcterms:modified xsi:type="dcterms:W3CDTF">2021-06-01T07:26:17Z</dcterms:modified>
</cp:coreProperties>
</file>