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3" r:id="rId2"/>
    <sheet name="Sheet3" sheetId="2" r:id="rId3"/>
  </sheets>
  <calcPr calcId="145621"/>
</workbook>
</file>

<file path=xl/calcChain.xml><?xml version="1.0" encoding="utf-8"?>
<calcChain xmlns="http://schemas.openxmlformats.org/spreadsheetml/2006/main">
  <c r="D25" i="3" l="1"/>
  <c r="U22" i="1"/>
  <c r="T22" i="1"/>
  <c r="R22" i="1"/>
  <c r="J22" i="1"/>
  <c r="B21" i="1"/>
  <c r="E22" i="1"/>
  <c r="E25" i="3" l="1"/>
  <c r="F25" i="3"/>
  <c r="M2" i="1"/>
  <c r="U2" i="1"/>
  <c r="E7" i="1"/>
  <c r="E2" i="1"/>
  <c r="E4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7" i="1"/>
  <c r="E18" i="1"/>
  <c r="M3" i="1"/>
  <c r="M4" i="1"/>
  <c r="M7" i="1"/>
  <c r="M8" i="1"/>
  <c r="U7" i="1"/>
  <c r="U8" i="1"/>
  <c r="E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" i="1"/>
  <c r="U4" i="1"/>
  <c r="U5" i="1"/>
  <c r="U6" i="1"/>
  <c r="M10" i="1"/>
  <c r="M21" i="1"/>
  <c r="M12" i="1"/>
  <c r="M13" i="1"/>
  <c r="M14" i="1"/>
  <c r="M15" i="1"/>
  <c r="M16" i="1"/>
  <c r="M17" i="1"/>
  <c r="M18" i="1"/>
  <c r="M19" i="1"/>
  <c r="M20" i="1"/>
  <c r="M11" i="1"/>
  <c r="M9" i="1"/>
  <c r="M5" i="1"/>
  <c r="M6" i="1"/>
  <c r="E10" i="1"/>
  <c r="E11" i="1"/>
  <c r="E12" i="1"/>
  <c r="E13" i="1"/>
  <c r="E14" i="1"/>
  <c r="E15" i="1"/>
  <c r="E16" i="1"/>
  <c r="E17" i="1"/>
  <c r="E19" i="1"/>
  <c r="E20" i="1"/>
  <c r="E9" i="1"/>
  <c r="E3" i="1"/>
  <c r="E5" i="1"/>
  <c r="E6" i="1"/>
  <c r="D21" i="1"/>
  <c r="L22" i="1"/>
  <c r="S22" i="1"/>
  <c r="K22" i="1"/>
  <c r="C21" i="1"/>
  <c r="M22" i="1" l="1"/>
  <c r="M23" i="1"/>
  <c r="U23" i="1"/>
  <c r="R48" i="1"/>
  <c r="E21" i="1"/>
  <c r="B47" i="1"/>
  <c r="J48" i="1"/>
</calcChain>
</file>

<file path=xl/sharedStrings.xml><?xml version="1.0" encoding="utf-8"?>
<sst xmlns="http://schemas.openxmlformats.org/spreadsheetml/2006/main" count="39" uniqueCount="17">
  <si>
    <t>Cuelure</t>
  </si>
  <si>
    <t>Distance</t>
  </si>
  <si>
    <t>midpoint crosses</t>
  </si>
  <si>
    <t>resting time</t>
  </si>
  <si>
    <t>Control</t>
  </si>
  <si>
    <t>Zingerone</t>
  </si>
  <si>
    <t>% resting time</t>
  </si>
  <si>
    <t>Distance (m)</t>
  </si>
  <si>
    <t>Mean</t>
  </si>
  <si>
    <t>mean</t>
  </si>
  <si>
    <t>transform</t>
  </si>
  <si>
    <t>Resting</t>
  </si>
  <si>
    <t>cuelure-fed</t>
  </si>
  <si>
    <t>Zingerone-fed</t>
  </si>
  <si>
    <t>Unfed</t>
  </si>
  <si>
    <t>Treatments</t>
  </si>
  <si>
    <t>Cuelure-fed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</si>
</sst>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0" fontId="0" fillId="0" borderId="0" xfId="0" applyNumberForma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Sheet2!$I$5:$K$5</c:f>
              <c:strCache>
                <c:ptCount val="3"/>
                <c:pt idx="0">
                  <c:v>Cuelure-fed</c:v>
                </c:pt>
                <c:pt idx="1">
                  <c:v>Zingerone-fed</c:v>
                </c:pt>
                <c:pt idx="2">
                  <c:v>Unfed</c:v>
                </c:pt>
              </c:strCache>
            </c:strRef>
          </c:cat>
          <c:val>
            <c:numRef>
              <c:f>Sheet2!$I$6:$K$6</c:f>
              <c:numCache>
                <c:formatCode>0.00</c:formatCode>
                <c:ptCount val="3"/>
                <c:pt idx="0">
                  <c:v>4.6916666666666655</c:v>
                </c:pt>
                <c:pt idx="1">
                  <c:v>6.0500000000000007</c:v>
                </c:pt>
                <c:pt idx="2">
                  <c:v>16.524999999999999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2512"/>
        <c:axId val="93874048"/>
      </c:barChart>
      <c:catAx>
        <c:axId val="9387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3874048"/>
        <c:crosses val="autoZero"/>
        <c:auto val="1"/>
        <c:lblAlgn val="ctr"/>
        <c:lblOffset val="100"/>
        <c:noMultiLvlLbl val="0"/>
      </c:catAx>
      <c:valAx>
        <c:axId val="9387404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387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errBars>
            <c:errDir val="y"/>
            <c:errBarType val="both"/>
            <c:errValType val="stdErr"/>
            <c:noEndCap val="0"/>
          </c:errBars>
          <c:cat>
            <c:strRef>
              <c:f>Sheet2!$I$5:$K$5</c:f>
              <c:strCache>
                <c:ptCount val="3"/>
                <c:pt idx="0">
                  <c:v>Cuelure-fed</c:v>
                </c:pt>
                <c:pt idx="1">
                  <c:v>Zingerone-fed</c:v>
                </c:pt>
                <c:pt idx="2">
                  <c:v>Unfed</c:v>
                </c:pt>
              </c:strCache>
            </c:strRef>
          </c:cat>
          <c:val>
            <c:numRef>
              <c:f>Sheet2!$I$6:$K$6</c:f>
              <c:numCache>
                <c:formatCode>0.00</c:formatCode>
                <c:ptCount val="3"/>
                <c:pt idx="0">
                  <c:v>4.6916666666666655</c:v>
                </c:pt>
                <c:pt idx="1">
                  <c:v>6.0500000000000007</c:v>
                </c:pt>
                <c:pt idx="2">
                  <c:v>16.524999999999999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1264"/>
        <c:axId val="95292800"/>
      </c:lineChart>
      <c:catAx>
        <c:axId val="9529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5292800"/>
        <c:crosses val="autoZero"/>
        <c:auto val="1"/>
        <c:lblAlgn val="ctr"/>
        <c:lblOffset val="100"/>
        <c:noMultiLvlLbl val="0"/>
      </c:catAx>
      <c:valAx>
        <c:axId val="95292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Resting time (%)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5291264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95250</xdr:rowOff>
    </xdr:from>
    <xdr:to>
      <xdr:col>15</xdr:col>
      <xdr:colOff>66675</xdr:colOff>
      <xdr:row>22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24</xdr:row>
      <xdr:rowOff>28575</xdr:rowOff>
    </xdr:from>
    <xdr:to>
      <xdr:col>15</xdr:col>
      <xdr:colOff>57150</xdr:colOff>
      <xdr:row>38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selection activeCell="H27" sqref="H27"/>
    </sheetView>
  </sheetViews>
  <sheetFormatPr defaultRowHeight="15" x14ac:dyDescent="0.25"/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/>
      <c r="G1" s="1"/>
      <c r="H1" s="1"/>
      <c r="I1" s="1" t="s">
        <v>5</v>
      </c>
      <c r="J1" s="1" t="s">
        <v>1</v>
      </c>
      <c r="K1" s="1" t="s">
        <v>2</v>
      </c>
      <c r="L1" s="1" t="s">
        <v>3</v>
      </c>
      <c r="M1" s="1" t="s">
        <v>6</v>
      </c>
      <c r="N1" s="1"/>
      <c r="O1" s="1"/>
      <c r="P1" s="1"/>
      <c r="Q1" s="1" t="s">
        <v>4</v>
      </c>
      <c r="R1" s="1" t="s">
        <v>1</v>
      </c>
      <c r="S1" s="1" t="s">
        <v>2</v>
      </c>
      <c r="T1" s="1" t="s">
        <v>3</v>
      </c>
    </row>
    <row r="2" spans="1:21" x14ac:dyDescent="0.25">
      <c r="A2">
        <v>1</v>
      </c>
      <c r="B2">
        <v>687</v>
      </c>
      <c r="C2">
        <v>40</v>
      </c>
      <c r="D2">
        <v>3</v>
      </c>
      <c r="E2" s="3">
        <f t="shared" ref="E2:E9" si="0">(D2/600)*100</f>
        <v>0.5</v>
      </c>
      <c r="I2">
        <v>1</v>
      </c>
      <c r="J2">
        <v>635</v>
      </c>
      <c r="K2">
        <v>46</v>
      </c>
      <c r="L2">
        <v>36</v>
      </c>
      <c r="M2" s="3">
        <f>(L2/600)*100</f>
        <v>6</v>
      </c>
      <c r="Q2">
        <v>1</v>
      </c>
      <c r="R2">
        <v>419</v>
      </c>
      <c r="S2">
        <v>5</v>
      </c>
      <c r="T2">
        <v>237</v>
      </c>
      <c r="U2" s="3">
        <f>(T2/600)*100</f>
        <v>39.5</v>
      </c>
    </row>
    <row r="3" spans="1:21" x14ac:dyDescent="0.25">
      <c r="A3">
        <v>2</v>
      </c>
      <c r="B3">
        <v>695</v>
      </c>
      <c r="C3">
        <v>40</v>
      </c>
      <c r="D3">
        <v>1</v>
      </c>
      <c r="E3" s="3">
        <f t="shared" si="0"/>
        <v>0.16666666666666669</v>
      </c>
      <c r="I3">
        <v>2</v>
      </c>
      <c r="J3">
        <v>533</v>
      </c>
      <c r="K3">
        <v>21</v>
      </c>
      <c r="L3">
        <v>36</v>
      </c>
      <c r="M3" s="3">
        <f t="shared" ref="M3:M10" si="1">(L3/600)*100</f>
        <v>6</v>
      </c>
      <c r="Q3">
        <v>2</v>
      </c>
      <c r="R3">
        <v>517</v>
      </c>
      <c r="S3">
        <v>48</v>
      </c>
      <c r="T3">
        <v>0</v>
      </c>
      <c r="U3" s="3">
        <f t="shared" ref="U3:U21" si="2">(T3/600)*100</f>
        <v>0</v>
      </c>
    </row>
    <row r="4" spans="1:21" x14ac:dyDescent="0.25">
      <c r="A4">
        <v>3</v>
      </c>
      <c r="B4">
        <v>784</v>
      </c>
      <c r="C4">
        <v>49</v>
      </c>
      <c r="D4">
        <v>0</v>
      </c>
      <c r="E4">
        <f t="shared" si="0"/>
        <v>0</v>
      </c>
      <c r="I4">
        <v>3</v>
      </c>
      <c r="J4">
        <v>574</v>
      </c>
      <c r="K4">
        <v>38</v>
      </c>
      <c r="L4">
        <v>10</v>
      </c>
      <c r="M4" s="3">
        <f t="shared" si="1"/>
        <v>1.6666666666666667</v>
      </c>
      <c r="Q4">
        <v>3</v>
      </c>
      <c r="R4">
        <v>618</v>
      </c>
      <c r="S4">
        <v>39</v>
      </c>
      <c r="T4">
        <v>0</v>
      </c>
      <c r="U4" s="3">
        <f t="shared" si="2"/>
        <v>0</v>
      </c>
    </row>
    <row r="5" spans="1:21" x14ac:dyDescent="0.25">
      <c r="A5">
        <v>4</v>
      </c>
      <c r="B5">
        <v>722</v>
      </c>
      <c r="C5">
        <v>41</v>
      </c>
      <c r="D5">
        <v>0</v>
      </c>
      <c r="E5">
        <f t="shared" si="0"/>
        <v>0</v>
      </c>
      <c r="I5">
        <v>4</v>
      </c>
      <c r="J5">
        <v>950</v>
      </c>
      <c r="K5">
        <v>41</v>
      </c>
      <c r="L5">
        <v>13</v>
      </c>
      <c r="M5" s="3">
        <f t="shared" si="1"/>
        <v>2.166666666666667</v>
      </c>
      <c r="Q5">
        <v>4</v>
      </c>
      <c r="R5">
        <v>582</v>
      </c>
      <c r="S5">
        <v>58</v>
      </c>
      <c r="T5">
        <v>44</v>
      </c>
      <c r="U5" s="3">
        <f t="shared" si="2"/>
        <v>7.333333333333333</v>
      </c>
    </row>
    <row r="6" spans="1:21" x14ac:dyDescent="0.25">
      <c r="A6">
        <v>5</v>
      </c>
      <c r="B6">
        <v>638</v>
      </c>
      <c r="C6">
        <v>37</v>
      </c>
      <c r="D6">
        <v>0</v>
      </c>
      <c r="E6">
        <f t="shared" si="0"/>
        <v>0</v>
      </c>
      <c r="I6">
        <v>5</v>
      </c>
      <c r="J6">
        <v>720</v>
      </c>
      <c r="K6">
        <v>62</v>
      </c>
      <c r="L6">
        <v>7</v>
      </c>
      <c r="M6" s="3">
        <f t="shared" si="1"/>
        <v>1.1666666666666667</v>
      </c>
      <c r="Q6">
        <v>5</v>
      </c>
      <c r="R6">
        <v>464</v>
      </c>
      <c r="S6">
        <v>31</v>
      </c>
      <c r="T6">
        <v>60</v>
      </c>
      <c r="U6" s="3">
        <f t="shared" si="2"/>
        <v>10</v>
      </c>
    </row>
    <row r="7" spans="1:21" x14ac:dyDescent="0.25">
      <c r="A7">
        <v>6</v>
      </c>
      <c r="B7">
        <v>564</v>
      </c>
      <c r="C7">
        <v>28</v>
      </c>
      <c r="D7">
        <v>29</v>
      </c>
      <c r="E7" s="3">
        <f t="shared" si="0"/>
        <v>4.833333333333333</v>
      </c>
      <c r="I7">
        <v>6</v>
      </c>
      <c r="J7">
        <v>423</v>
      </c>
      <c r="K7">
        <v>29</v>
      </c>
      <c r="L7">
        <v>36</v>
      </c>
      <c r="M7" s="3">
        <f t="shared" si="1"/>
        <v>6</v>
      </c>
      <c r="Q7">
        <v>6</v>
      </c>
      <c r="R7">
        <v>640</v>
      </c>
      <c r="S7">
        <v>46</v>
      </c>
      <c r="T7">
        <v>100</v>
      </c>
      <c r="U7" s="3">
        <f>(T7/600)*100</f>
        <v>16.666666666666664</v>
      </c>
    </row>
    <row r="8" spans="1:21" x14ac:dyDescent="0.25">
      <c r="A8">
        <v>7</v>
      </c>
      <c r="B8">
        <v>478</v>
      </c>
      <c r="C8">
        <v>36</v>
      </c>
      <c r="D8">
        <v>29</v>
      </c>
      <c r="E8" s="3">
        <f t="shared" si="0"/>
        <v>4.833333333333333</v>
      </c>
      <c r="I8">
        <v>7</v>
      </c>
      <c r="J8">
        <v>639</v>
      </c>
      <c r="K8">
        <v>36</v>
      </c>
      <c r="L8">
        <v>36</v>
      </c>
      <c r="M8" s="3">
        <f t="shared" si="1"/>
        <v>6</v>
      </c>
      <c r="Q8">
        <v>7</v>
      </c>
      <c r="R8">
        <v>718</v>
      </c>
      <c r="S8">
        <v>46</v>
      </c>
      <c r="T8">
        <v>100</v>
      </c>
      <c r="U8" s="3">
        <f t="shared" si="2"/>
        <v>16.666666666666664</v>
      </c>
    </row>
    <row r="9" spans="1:21" x14ac:dyDescent="0.25">
      <c r="A9">
        <v>8</v>
      </c>
      <c r="B9">
        <v>730</v>
      </c>
      <c r="C9">
        <v>39</v>
      </c>
      <c r="D9">
        <v>53</v>
      </c>
      <c r="E9" s="3">
        <f t="shared" si="0"/>
        <v>8.8333333333333339</v>
      </c>
      <c r="I9">
        <v>8</v>
      </c>
      <c r="J9">
        <v>359</v>
      </c>
      <c r="K9">
        <v>9</v>
      </c>
      <c r="L9">
        <v>0</v>
      </c>
      <c r="M9" s="3">
        <f t="shared" si="1"/>
        <v>0</v>
      </c>
      <c r="Q9">
        <v>8</v>
      </c>
      <c r="R9">
        <v>568</v>
      </c>
      <c r="S9">
        <v>49</v>
      </c>
      <c r="T9">
        <v>37</v>
      </c>
      <c r="U9" s="3">
        <f t="shared" si="2"/>
        <v>6.166666666666667</v>
      </c>
    </row>
    <row r="10" spans="1:21" x14ac:dyDescent="0.25">
      <c r="A10">
        <v>9</v>
      </c>
      <c r="B10">
        <v>577</v>
      </c>
      <c r="C10">
        <v>50</v>
      </c>
      <c r="D10">
        <v>7</v>
      </c>
      <c r="E10" s="3">
        <f t="shared" ref="E10:E20" si="3">(D10/600)*100</f>
        <v>1.1666666666666667</v>
      </c>
      <c r="I10">
        <v>9</v>
      </c>
      <c r="J10">
        <v>357</v>
      </c>
      <c r="K10">
        <v>17</v>
      </c>
      <c r="L10">
        <v>71</v>
      </c>
      <c r="M10" s="3">
        <f t="shared" si="1"/>
        <v>11.833333333333334</v>
      </c>
      <c r="Q10">
        <v>9</v>
      </c>
      <c r="R10">
        <v>527</v>
      </c>
      <c r="S10">
        <v>17</v>
      </c>
      <c r="T10">
        <v>0</v>
      </c>
      <c r="U10" s="3">
        <f t="shared" si="2"/>
        <v>0</v>
      </c>
    </row>
    <row r="11" spans="1:21" x14ac:dyDescent="0.25">
      <c r="A11">
        <v>10</v>
      </c>
      <c r="B11">
        <v>737</v>
      </c>
      <c r="C11">
        <v>51</v>
      </c>
      <c r="D11">
        <v>4</v>
      </c>
      <c r="E11" s="3">
        <f t="shared" si="3"/>
        <v>0.66666666666666674</v>
      </c>
      <c r="I11">
        <v>10</v>
      </c>
      <c r="J11">
        <v>740</v>
      </c>
      <c r="K11">
        <v>42</v>
      </c>
      <c r="L11">
        <v>86</v>
      </c>
      <c r="M11" s="3">
        <f t="shared" ref="M11:M20" si="4">(L11/600)*100</f>
        <v>14.333333333333334</v>
      </c>
      <c r="Q11">
        <v>10</v>
      </c>
      <c r="R11">
        <v>588</v>
      </c>
      <c r="S11">
        <v>42</v>
      </c>
      <c r="T11">
        <v>8</v>
      </c>
      <c r="U11" s="3">
        <f t="shared" si="2"/>
        <v>1.3333333333333335</v>
      </c>
    </row>
    <row r="12" spans="1:21" x14ac:dyDescent="0.25">
      <c r="A12">
        <v>11</v>
      </c>
      <c r="B12">
        <v>625</v>
      </c>
      <c r="C12">
        <v>43</v>
      </c>
      <c r="D12">
        <v>50</v>
      </c>
      <c r="E12" s="3">
        <f t="shared" si="3"/>
        <v>8.3333333333333321</v>
      </c>
      <c r="I12">
        <v>11</v>
      </c>
      <c r="J12">
        <v>682</v>
      </c>
      <c r="K12">
        <v>39</v>
      </c>
      <c r="L12">
        <v>0</v>
      </c>
      <c r="M12" s="3">
        <f t="shared" si="4"/>
        <v>0</v>
      </c>
      <c r="Q12">
        <v>11</v>
      </c>
      <c r="R12">
        <v>646</v>
      </c>
      <c r="S12">
        <v>51</v>
      </c>
      <c r="T12">
        <v>3</v>
      </c>
      <c r="U12" s="3">
        <f t="shared" si="2"/>
        <v>0.5</v>
      </c>
    </row>
    <row r="13" spans="1:21" x14ac:dyDescent="0.25">
      <c r="A13">
        <v>12</v>
      </c>
      <c r="B13">
        <v>778</v>
      </c>
      <c r="C13">
        <v>41</v>
      </c>
      <c r="D13">
        <v>9</v>
      </c>
      <c r="E13" s="3">
        <f t="shared" si="3"/>
        <v>1.5</v>
      </c>
      <c r="I13">
        <v>12</v>
      </c>
      <c r="J13">
        <v>665</v>
      </c>
      <c r="K13">
        <v>17</v>
      </c>
      <c r="L13">
        <v>202</v>
      </c>
      <c r="M13" s="3">
        <f t="shared" si="4"/>
        <v>33.666666666666664</v>
      </c>
      <c r="Q13">
        <v>12</v>
      </c>
      <c r="R13">
        <v>563</v>
      </c>
      <c r="S13">
        <v>63</v>
      </c>
      <c r="T13">
        <v>0</v>
      </c>
      <c r="U13" s="3">
        <f t="shared" si="2"/>
        <v>0</v>
      </c>
    </row>
    <row r="14" spans="1:21" x14ac:dyDescent="0.25">
      <c r="A14">
        <v>13</v>
      </c>
      <c r="B14">
        <v>497</v>
      </c>
      <c r="C14">
        <v>28</v>
      </c>
      <c r="D14">
        <v>0</v>
      </c>
      <c r="E14" s="3">
        <f t="shared" si="3"/>
        <v>0</v>
      </c>
      <c r="I14">
        <v>13</v>
      </c>
      <c r="J14">
        <v>595</v>
      </c>
      <c r="K14">
        <v>42</v>
      </c>
      <c r="L14">
        <v>0</v>
      </c>
      <c r="M14" s="3">
        <f t="shared" si="4"/>
        <v>0</v>
      </c>
      <c r="Q14">
        <v>13</v>
      </c>
      <c r="R14">
        <v>438</v>
      </c>
      <c r="S14">
        <v>8</v>
      </c>
      <c r="T14">
        <v>264</v>
      </c>
      <c r="U14" s="3">
        <f t="shared" si="2"/>
        <v>44</v>
      </c>
    </row>
    <row r="15" spans="1:21" x14ac:dyDescent="0.25">
      <c r="A15">
        <v>14</v>
      </c>
      <c r="B15">
        <v>462</v>
      </c>
      <c r="C15">
        <v>25</v>
      </c>
      <c r="D15">
        <v>13</v>
      </c>
      <c r="E15" s="3">
        <f t="shared" si="3"/>
        <v>2.166666666666667</v>
      </c>
      <c r="I15">
        <v>14</v>
      </c>
      <c r="J15">
        <v>829</v>
      </c>
      <c r="K15">
        <v>46</v>
      </c>
      <c r="L15">
        <v>2</v>
      </c>
      <c r="M15" s="3">
        <f t="shared" si="4"/>
        <v>0.33333333333333337</v>
      </c>
      <c r="Q15">
        <v>14</v>
      </c>
      <c r="R15">
        <v>473</v>
      </c>
      <c r="S15">
        <v>19</v>
      </c>
      <c r="T15">
        <v>204</v>
      </c>
      <c r="U15" s="3">
        <f t="shared" si="2"/>
        <v>34</v>
      </c>
    </row>
    <row r="16" spans="1:21" x14ac:dyDescent="0.25">
      <c r="A16">
        <v>15</v>
      </c>
      <c r="B16">
        <v>477</v>
      </c>
      <c r="C16">
        <v>23</v>
      </c>
      <c r="D16">
        <v>50</v>
      </c>
      <c r="E16" s="3">
        <f t="shared" si="3"/>
        <v>8.3333333333333321</v>
      </c>
      <c r="I16">
        <v>15</v>
      </c>
      <c r="J16">
        <v>576</v>
      </c>
      <c r="K16">
        <v>31</v>
      </c>
      <c r="L16">
        <v>39</v>
      </c>
      <c r="M16" s="3">
        <f t="shared" si="4"/>
        <v>6.5</v>
      </c>
      <c r="Q16">
        <v>15</v>
      </c>
      <c r="R16">
        <v>455</v>
      </c>
      <c r="S16">
        <v>30</v>
      </c>
      <c r="T16">
        <v>148</v>
      </c>
      <c r="U16" s="3">
        <f t="shared" si="2"/>
        <v>24.666666666666668</v>
      </c>
    </row>
    <row r="17" spans="1:21" x14ac:dyDescent="0.25">
      <c r="A17">
        <v>16</v>
      </c>
      <c r="B17">
        <v>717</v>
      </c>
      <c r="C17">
        <v>47</v>
      </c>
      <c r="D17">
        <v>2</v>
      </c>
      <c r="E17" s="3">
        <f t="shared" si="3"/>
        <v>0.33333333333333337</v>
      </c>
      <c r="I17">
        <v>16</v>
      </c>
      <c r="J17">
        <v>976</v>
      </c>
      <c r="K17">
        <v>63</v>
      </c>
      <c r="L17">
        <v>8</v>
      </c>
      <c r="M17" s="3">
        <f t="shared" si="4"/>
        <v>1.3333333333333335</v>
      </c>
      <c r="Q17">
        <v>16</v>
      </c>
      <c r="R17">
        <v>518</v>
      </c>
      <c r="S17">
        <v>45</v>
      </c>
      <c r="T17">
        <v>8</v>
      </c>
      <c r="U17" s="3">
        <f t="shared" si="2"/>
        <v>1.3333333333333335</v>
      </c>
    </row>
    <row r="18" spans="1:21" x14ac:dyDescent="0.25">
      <c r="A18">
        <v>17</v>
      </c>
      <c r="B18">
        <v>434</v>
      </c>
      <c r="C18">
        <v>12</v>
      </c>
      <c r="D18">
        <v>147</v>
      </c>
      <c r="E18" s="3">
        <f>(D18/600)*100</f>
        <v>24.5</v>
      </c>
      <c r="I18">
        <v>17</v>
      </c>
      <c r="J18">
        <v>610</v>
      </c>
      <c r="K18">
        <v>36</v>
      </c>
      <c r="L18">
        <v>61</v>
      </c>
      <c r="M18" s="3">
        <f t="shared" si="4"/>
        <v>10.166666666666666</v>
      </c>
      <c r="Q18">
        <v>17</v>
      </c>
      <c r="R18">
        <v>406</v>
      </c>
      <c r="S18">
        <v>8</v>
      </c>
      <c r="T18">
        <v>211</v>
      </c>
      <c r="U18" s="3">
        <f t="shared" si="2"/>
        <v>35.166666666666671</v>
      </c>
    </row>
    <row r="19" spans="1:21" x14ac:dyDescent="0.25">
      <c r="A19">
        <v>18</v>
      </c>
      <c r="B19">
        <v>665</v>
      </c>
      <c r="C19">
        <v>38</v>
      </c>
      <c r="D19">
        <v>20</v>
      </c>
      <c r="E19" s="3">
        <f t="shared" si="3"/>
        <v>3.3333333333333335</v>
      </c>
      <c r="I19">
        <v>18</v>
      </c>
      <c r="J19">
        <v>778</v>
      </c>
      <c r="K19">
        <v>44</v>
      </c>
      <c r="L19">
        <v>3</v>
      </c>
      <c r="M19" s="3">
        <f t="shared" si="4"/>
        <v>0.5</v>
      </c>
      <c r="Q19">
        <v>18</v>
      </c>
      <c r="R19">
        <v>306</v>
      </c>
      <c r="S19">
        <v>4</v>
      </c>
      <c r="T19">
        <v>404</v>
      </c>
      <c r="U19" s="3">
        <f t="shared" si="2"/>
        <v>67.333333333333329</v>
      </c>
    </row>
    <row r="20" spans="1:21" x14ac:dyDescent="0.25">
      <c r="A20">
        <v>19</v>
      </c>
      <c r="B20">
        <v>564</v>
      </c>
      <c r="C20">
        <v>11</v>
      </c>
      <c r="D20">
        <v>146</v>
      </c>
      <c r="E20" s="3">
        <f t="shared" si="3"/>
        <v>24.333333333333336</v>
      </c>
      <c r="I20">
        <v>19</v>
      </c>
      <c r="J20">
        <v>651</v>
      </c>
      <c r="K20">
        <v>60</v>
      </c>
      <c r="L20">
        <v>52</v>
      </c>
      <c r="M20" s="3">
        <f t="shared" si="4"/>
        <v>8.6666666666666679</v>
      </c>
      <c r="Q20">
        <v>19</v>
      </c>
      <c r="R20">
        <v>594</v>
      </c>
      <c r="S20">
        <v>38</v>
      </c>
      <c r="T20">
        <v>12</v>
      </c>
      <c r="U20" s="3">
        <f t="shared" si="2"/>
        <v>2</v>
      </c>
    </row>
    <row r="21" spans="1:21" x14ac:dyDescent="0.25">
      <c r="A21">
        <v>20</v>
      </c>
      <c r="B21" s="1">
        <f>AVERAGE(B2:B20)</f>
        <v>622.68421052631584</v>
      </c>
      <c r="C21" s="1">
        <f>AVERAGE(C2:C20)</f>
        <v>35.736842105263158</v>
      </c>
      <c r="D21" s="2">
        <f>AVERAGE(D2:D20)</f>
        <v>29.631578947368421</v>
      </c>
      <c r="E21" s="2">
        <f>AVERAGE(E2:E20)</f>
        <v>4.9385964912280693</v>
      </c>
      <c r="I21">
        <v>20</v>
      </c>
      <c r="J21">
        <v>745</v>
      </c>
      <c r="K21">
        <v>53</v>
      </c>
      <c r="L21">
        <v>28</v>
      </c>
      <c r="M21" s="3">
        <f>(L21/600)*100</f>
        <v>4.666666666666667</v>
      </c>
      <c r="Q21">
        <v>20</v>
      </c>
      <c r="R21">
        <v>340</v>
      </c>
      <c r="S21">
        <v>20</v>
      </c>
      <c r="T21">
        <v>143</v>
      </c>
      <c r="U21" s="3">
        <f t="shared" si="2"/>
        <v>23.833333333333336</v>
      </c>
    </row>
    <row r="22" spans="1:21" x14ac:dyDescent="0.25">
      <c r="E22" s="6">
        <f>(STDEV(E2:E20))/(SQRT(COUNT(E2:E20)))</f>
        <v>1.7209111462291393</v>
      </c>
      <c r="J22" s="1">
        <f>AVERAGE(J2:J21)</f>
        <v>651.85</v>
      </c>
      <c r="K22" s="2">
        <f>AVERAGE(K2:K21)</f>
        <v>38.6</v>
      </c>
      <c r="L22" s="2">
        <f>AVERAGE(L2:L21)</f>
        <v>36.299999999999997</v>
      </c>
      <c r="M22" s="2">
        <f>AVERAGE(M2:M21)</f>
        <v>6.0500000000000007</v>
      </c>
      <c r="R22" s="2">
        <f>AVERAGE(R2:R21)</f>
        <v>519</v>
      </c>
      <c r="S22" s="1">
        <f>AVERAGE(S2:S21)</f>
        <v>33.35</v>
      </c>
      <c r="T22" s="1">
        <f>AVERAGE(T2:T21)</f>
        <v>99.15</v>
      </c>
      <c r="U22" s="2">
        <f>AVERAGE(U2:U21)</f>
        <v>16.524999999999999</v>
      </c>
    </row>
    <row r="23" spans="1:21" x14ac:dyDescent="0.25">
      <c r="M23" s="6">
        <f>(STDEV(M3:M21))/(SQRT(COUNT(M3:M21)))</f>
        <v>1.8292108813022849</v>
      </c>
      <c r="U23" s="6">
        <f>(STDEV(U3:U21))/(SQRT(COUNT(U3:U21)))</f>
        <v>4.3046338333687633</v>
      </c>
    </row>
    <row r="26" spans="1:21" x14ac:dyDescent="0.25">
      <c r="A26" t="s">
        <v>7</v>
      </c>
      <c r="M26" t="s">
        <v>10</v>
      </c>
      <c r="U26" t="s">
        <v>10</v>
      </c>
    </row>
    <row r="27" spans="1:21" x14ac:dyDescent="0.25">
      <c r="A27">
        <v>1</v>
      </c>
      <c r="B27" s="3">
        <f>(B2/100)</f>
        <v>6.87</v>
      </c>
      <c r="C27" s="3"/>
      <c r="I27">
        <v>1</v>
      </c>
      <c r="J27" s="3">
        <f>(J2/100)</f>
        <v>6.35</v>
      </c>
      <c r="K27" s="3"/>
      <c r="Q27">
        <v>1</v>
      </c>
      <c r="R27" s="3">
        <f>(R2/100)</f>
        <v>4.1900000000000004</v>
      </c>
      <c r="S27" s="3"/>
    </row>
    <row r="28" spans="1:21" x14ac:dyDescent="0.25">
      <c r="A28">
        <v>2</v>
      </c>
      <c r="B28" s="3">
        <f t="shared" ref="B28:B45" si="5">(B3/100)</f>
        <v>6.95</v>
      </c>
      <c r="C28" s="3"/>
      <c r="I28">
        <v>2</v>
      </c>
      <c r="J28" s="3">
        <f t="shared" ref="J28:J45" si="6">(J3/100)</f>
        <v>5.33</v>
      </c>
      <c r="K28" s="3"/>
      <c r="Q28">
        <v>2</v>
      </c>
      <c r="R28" s="3">
        <f t="shared" ref="R28:R45" si="7">(R3/100)</f>
        <v>5.17</v>
      </c>
      <c r="S28" s="3"/>
    </row>
    <row r="29" spans="1:21" x14ac:dyDescent="0.25">
      <c r="A29">
        <v>3</v>
      </c>
      <c r="B29" s="3">
        <f t="shared" si="5"/>
        <v>7.84</v>
      </c>
      <c r="C29" s="3"/>
      <c r="I29">
        <v>3</v>
      </c>
      <c r="J29" s="3">
        <f t="shared" si="6"/>
        <v>5.74</v>
      </c>
      <c r="K29" s="3"/>
      <c r="Q29">
        <v>3</v>
      </c>
      <c r="R29" s="3">
        <f t="shared" si="7"/>
        <v>6.18</v>
      </c>
      <c r="S29" s="3"/>
    </row>
    <row r="30" spans="1:21" x14ac:dyDescent="0.25">
      <c r="A30">
        <v>4</v>
      </c>
      <c r="B30" s="3">
        <f t="shared" si="5"/>
        <v>7.22</v>
      </c>
      <c r="C30" s="3"/>
      <c r="I30">
        <v>4</v>
      </c>
      <c r="J30" s="3">
        <f t="shared" si="6"/>
        <v>9.5</v>
      </c>
      <c r="K30" s="3"/>
      <c r="Q30">
        <v>4</v>
      </c>
      <c r="R30" s="3">
        <f t="shared" si="7"/>
        <v>5.82</v>
      </c>
      <c r="S30" s="3"/>
    </row>
    <row r="31" spans="1:21" x14ac:dyDescent="0.25">
      <c r="A31">
        <v>5</v>
      </c>
      <c r="B31" s="3">
        <f t="shared" si="5"/>
        <v>6.38</v>
      </c>
      <c r="C31" s="3"/>
      <c r="I31">
        <v>5</v>
      </c>
      <c r="J31" s="3">
        <f t="shared" si="6"/>
        <v>7.2</v>
      </c>
      <c r="K31" s="3"/>
      <c r="Q31">
        <v>5</v>
      </c>
      <c r="R31" s="3">
        <f t="shared" si="7"/>
        <v>4.6399999999999997</v>
      </c>
      <c r="S31" s="3"/>
    </row>
    <row r="32" spans="1:21" x14ac:dyDescent="0.25">
      <c r="A32">
        <v>6</v>
      </c>
      <c r="B32" s="3">
        <f t="shared" si="5"/>
        <v>5.64</v>
      </c>
      <c r="C32" s="3"/>
      <c r="I32">
        <v>6</v>
      </c>
      <c r="J32" s="3">
        <f t="shared" si="6"/>
        <v>4.2300000000000004</v>
      </c>
      <c r="K32" s="3"/>
      <c r="Q32">
        <v>6</v>
      </c>
      <c r="R32" s="3">
        <f t="shared" si="7"/>
        <v>6.4</v>
      </c>
      <c r="S32" s="3"/>
    </row>
    <row r="33" spans="1:19" x14ac:dyDescent="0.25">
      <c r="A33">
        <v>7</v>
      </c>
      <c r="B33" s="3">
        <f t="shared" si="5"/>
        <v>4.78</v>
      </c>
      <c r="C33" s="3"/>
      <c r="I33">
        <v>7</v>
      </c>
      <c r="J33" s="3">
        <f t="shared" si="6"/>
        <v>6.39</v>
      </c>
      <c r="K33" s="3"/>
      <c r="Q33">
        <v>7</v>
      </c>
      <c r="R33" s="3">
        <f t="shared" si="7"/>
        <v>7.18</v>
      </c>
      <c r="S33" s="3"/>
    </row>
    <row r="34" spans="1:19" x14ac:dyDescent="0.25">
      <c r="A34">
        <v>8</v>
      </c>
      <c r="B34" s="3">
        <f t="shared" si="5"/>
        <v>7.3</v>
      </c>
      <c r="C34" s="3"/>
      <c r="I34">
        <v>8</v>
      </c>
      <c r="J34" s="3">
        <f t="shared" si="6"/>
        <v>3.59</v>
      </c>
      <c r="K34" s="3"/>
      <c r="Q34">
        <v>8</v>
      </c>
      <c r="R34" s="3">
        <f t="shared" si="7"/>
        <v>5.68</v>
      </c>
      <c r="S34" s="3"/>
    </row>
    <row r="35" spans="1:19" x14ac:dyDescent="0.25">
      <c r="A35">
        <v>9</v>
      </c>
      <c r="B35" s="3">
        <f t="shared" si="5"/>
        <v>5.77</v>
      </c>
      <c r="C35" s="3"/>
      <c r="I35">
        <v>9</v>
      </c>
      <c r="J35" s="3">
        <f t="shared" si="6"/>
        <v>3.57</v>
      </c>
      <c r="K35" s="3"/>
      <c r="Q35">
        <v>9</v>
      </c>
      <c r="R35" s="3">
        <f t="shared" si="7"/>
        <v>5.27</v>
      </c>
      <c r="S35" s="3"/>
    </row>
    <row r="36" spans="1:19" x14ac:dyDescent="0.25">
      <c r="A36">
        <v>10</v>
      </c>
      <c r="B36" s="3">
        <f t="shared" si="5"/>
        <v>7.37</v>
      </c>
      <c r="C36" s="3"/>
      <c r="I36">
        <v>10</v>
      </c>
      <c r="J36" s="3">
        <f t="shared" si="6"/>
        <v>7.4</v>
      </c>
      <c r="K36" s="3"/>
      <c r="Q36">
        <v>10</v>
      </c>
      <c r="R36" s="3">
        <f t="shared" si="7"/>
        <v>5.88</v>
      </c>
      <c r="S36" s="3"/>
    </row>
    <row r="37" spans="1:19" x14ac:dyDescent="0.25">
      <c r="A37">
        <v>11</v>
      </c>
      <c r="B37" s="3">
        <f t="shared" si="5"/>
        <v>6.25</v>
      </c>
      <c r="C37" s="3"/>
      <c r="I37">
        <v>11</v>
      </c>
      <c r="J37" s="3">
        <f t="shared" si="6"/>
        <v>6.82</v>
      </c>
      <c r="K37" s="3"/>
      <c r="Q37">
        <v>11</v>
      </c>
      <c r="R37" s="3">
        <f t="shared" si="7"/>
        <v>6.46</v>
      </c>
      <c r="S37" s="3"/>
    </row>
    <row r="38" spans="1:19" x14ac:dyDescent="0.25">
      <c r="A38">
        <v>12</v>
      </c>
      <c r="B38" s="3">
        <f t="shared" si="5"/>
        <v>7.78</v>
      </c>
      <c r="C38" s="3"/>
      <c r="I38">
        <v>12</v>
      </c>
      <c r="J38" s="3">
        <f t="shared" si="6"/>
        <v>6.65</v>
      </c>
      <c r="K38" s="3"/>
      <c r="Q38">
        <v>12</v>
      </c>
      <c r="R38" s="3">
        <f t="shared" si="7"/>
        <v>5.63</v>
      </c>
      <c r="S38" s="3"/>
    </row>
    <row r="39" spans="1:19" x14ac:dyDescent="0.25">
      <c r="A39">
        <v>13</v>
      </c>
      <c r="B39" s="3">
        <f t="shared" si="5"/>
        <v>4.97</v>
      </c>
      <c r="C39" s="3"/>
      <c r="I39">
        <v>13</v>
      </c>
      <c r="J39" s="3">
        <f t="shared" si="6"/>
        <v>5.95</v>
      </c>
      <c r="K39" s="3"/>
      <c r="Q39">
        <v>13</v>
      </c>
      <c r="R39" s="3">
        <f t="shared" si="7"/>
        <v>4.38</v>
      </c>
      <c r="S39" s="3"/>
    </row>
    <row r="40" spans="1:19" x14ac:dyDescent="0.25">
      <c r="A40">
        <v>14</v>
      </c>
      <c r="B40" s="3">
        <f t="shared" si="5"/>
        <v>4.62</v>
      </c>
      <c r="C40" s="3"/>
      <c r="I40">
        <v>14</v>
      </c>
      <c r="J40" s="3">
        <f t="shared" si="6"/>
        <v>8.2899999999999991</v>
      </c>
      <c r="K40" s="3"/>
      <c r="Q40">
        <v>14</v>
      </c>
      <c r="R40" s="3">
        <f t="shared" si="7"/>
        <v>4.7300000000000004</v>
      </c>
      <c r="S40" s="3"/>
    </row>
    <row r="41" spans="1:19" x14ac:dyDescent="0.25">
      <c r="A41">
        <v>15</v>
      </c>
      <c r="B41" s="3">
        <f t="shared" si="5"/>
        <v>4.7699999999999996</v>
      </c>
      <c r="C41" s="3"/>
      <c r="I41">
        <v>15</v>
      </c>
      <c r="J41" s="3">
        <f t="shared" si="6"/>
        <v>5.76</v>
      </c>
      <c r="K41" s="3"/>
      <c r="Q41">
        <v>15</v>
      </c>
      <c r="R41" s="3">
        <f t="shared" si="7"/>
        <v>4.55</v>
      </c>
      <c r="S41" s="3"/>
    </row>
    <row r="42" spans="1:19" x14ac:dyDescent="0.25">
      <c r="A42">
        <v>16</v>
      </c>
      <c r="B42" s="3">
        <f t="shared" si="5"/>
        <v>7.17</v>
      </c>
      <c r="C42" s="3"/>
      <c r="I42">
        <v>16</v>
      </c>
      <c r="J42" s="3">
        <f t="shared" si="6"/>
        <v>9.76</v>
      </c>
      <c r="K42" s="3"/>
      <c r="Q42">
        <v>16</v>
      </c>
      <c r="R42" s="3">
        <f t="shared" si="7"/>
        <v>5.18</v>
      </c>
      <c r="S42" s="3"/>
    </row>
    <row r="43" spans="1:19" x14ac:dyDescent="0.25">
      <c r="A43">
        <v>17</v>
      </c>
      <c r="B43" s="3">
        <f t="shared" si="5"/>
        <v>4.34</v>
      </c>
      <c r="C43" s="3"/>
      <c r="I43">
        <v>17</v>
      </c>
      <c r="J43" s="3">
        <f t="shared" si="6"/>
        <v>6.1</v>
      </c>
      <c r="K43" s="3"/>
      <c r="Q43">
        <v>17</v>
      </c>
      <c r="R43" s="3">
        <f t="shared" si="7"/>
        <v>4.0599999999999996</v>
      </c>
      <c r="S43" s="3"/>
    </row>
    <row r="44" spans="1:19" x14ac:dyDescent="0.25">
      <c r="A44">
        <v>18</v>
      </c>
      <c r="B44" s="3">
        <f t="shared" si="5"/>
        <v>6.65</v>
      </c>
      <c r="C44" s="3"/>
      <c r="I44">
        <v>18</v>
      </c>
      <c r="J44" s="3">
        <f t="shared" si="6"/>
        <v>7.78</v>
      </c>
      <c r="K44" s="3"/>
      <c r="Q44">
        <v>18</v>
      </c>
      <c r="R44" s="3">
        <f t="shared" si="7"/>
        <v>3.06</v>
      </c>
      <c r="S44" s="3"/>
    </row>
    <row r="45" spans="1:19" x14ac:dyDescent="0.25">
      <c r="A45">
        <v>19</v>
      </c>
      <c r="B45" s="3">
        <f t="shared" si="5"/>
        <v>5.64</v>
      </c>
      <c r="C45" s="3"/>
      <c r="I45">
        <v>19</v>
      </c>
      <c r="J45" s="3">
        <f t="shared" si="6"/>
        <v>6.51</v>
      </c>
      <c r="K45" s="3"/>
      <c r="Q45">
        <v>19</v>
      </c>
      <c r="R45" s="3">
        <f t="shared" si="7"/>
        <v>5.94</v>
      </c>
      <c r="S45" s="3"/>
    </row>
    <row r="46" spans="1:19" x14ac:dyDescent="0.25">
      <c r="B46" s="3">
        <v>6.23</v>
      </c>
      <c r="I46">
        <v>20</v>
      </c>
      <c r="J46" s="3">
        <f>(J21/100)</f>
        <v>7.45</v>
      </c>
      <c r="K46" s="3"/>
      <c r="Q46">
        <v>20</v>
      </c>
      <c r="R46" s="3">
        <f>(R21/100)</f>
        <v>3.4</v>
      </c>
      <c r="S46" s="3"/>
    </row>
    <row r="47" spans="1:19" x14ac:dyDescent="0.25">
      <c r="A47" s="1" t="s">
        <v>8</v>
      </c>
      <c r="B47" s="2">
        <f>AVERAGE(B27:B45)</f>
        <v>6.2268421052631586</v>
      </c>
    </row>
    <row r="48" spans="1:19" x14ac:dyDescent="0.25">
      <c r="I48" s="1" t="s">
        <v>9</v>
      </c>
      <c r="J48" s="2">
        <f>AVERAGE(J27:J46)</f>
        <v>6.5185000000000013</v>
      </c>
      <c r="Q48" s="1" t="s">
        <v>9</v>
      </c>
      <c r="R48" s="2">
        <f>AVERAGE(R27:R46)</f>
        <v>5.19</v>
      </c>
    </row>
    <row r="54" spans="7:26" x14ac:dyDescent="0.25">
      <c r="G54" t="s">
        <v>1</v>
      </c>
    </row>
    <row r="55" spans="7:26" x14ac:dyDescent="0.25">
      <c r="G55">
        <v>6.87</v>
      </c>
      <c r="H55">
        <v>6.95</v>
      </c>
      <c r="I55">
        <v>7.84</v>
      </c>
      <c r="J55">
        <v>7.22</v>
      </c>
      <c r="K55">
        <v>6.38</v>
      </c>
      <c r="L55">
        <v>5.64</v>
      </c>
      <c r="M55">
        <v>4.78</v>
      </c>
      <c r="N55">
        <v>7.3</v>
      </c>
      <c r="O55">
        <v>5.77</v>
      </c>
      <c r="P55">
        <v>7.37</v>
      </c>
      <c r="Q55">
        <v>6.25</v>
      </c>
      <c r="R55">
        <v>7.78</v>
      </c>
      <c r="S55">
        <v>4.97</v>
      </c>
      <c r="T55">
        <v>4.62</v>
      </c>
      <c r="U55">
        <v>4.7699999999999996</v>
      </c>
      <c r="V55">
        <v>7.17</v>
      </c>
      <c r="W55">
        <v>4.34</v>
      </c>
      <c r="X55">
        <v>6.65</v>
      </c>
      <c r="Y55">
        <v>5.64</v>
      </c>
      <c r="Z55">
        <v>6.23</v>
      </c>
    </row>
    <row r="56" spans="7:26" x14ac:dyDescent="0.25">
      <c r="G56">
        <v>6.35</v>
      </c>
      <c r="H56">
        <v>5.33</v>
      </c>
      <c r="I56">
        <v>5.74</v>
      </c>
      <c r="J56">
        <v>9.5</v>
      </c>
      <c r="K56">
        <v>7.2</v>
      </c>
      <c r="L56">
        <v>4.2300000000000004</v>
      </c>
      <c r="M56">
        <v>6.39</v>
      </c>
      <c r="N56">
        <v>3.59</v>
      </c>
      <c r="O56">
        <v>3.57</v>
      </c>
      <c r="P56">
        <v>7.4</v>
      </c>
      <c r="Q56">
        <v>6.82</v>
      </c>
      <c r="R56">
        <v>6.65</v>
      </c>
      <c r="S56">
        <v>5.95</v>
      </c>
      <c r="T56">
        <v>8.2899999999999991</v>
      </c>
      <c r="U56">
        <v>5.76</v>
      </c>
      <c r="V56">
        <v>9.76</v>
      </c>
      <c r="W56">
        <v>6.1</v>
      </c>
      <c r="X56">
        <v>7.78</v>
      </c>
      <c r="Y56">
        <v>6.51</v>
      </c>
      <c r="Z56">
        <v>7.45</v>
      </c>
    </row>
    <row r="57" spans="7:26" x14ac:dyDescent="0.25">
      <c r="G57">
        <v>4.1900000000000004</v>
      </c>
      <c r="H57">
        <v>5.17</v>
      </c>
      <c r="I57">
        <v>6.18</v>
      </c>
      <c r="J57">
        <v>5.82</v>
      </c>
      <c r="K57">
        <v>4.6399999999999997</v>
      </c>
      <c r="L57">
        <v>6.4</v>
      </c>
      <c r="M57">
        <v>7.18</v>
      </c>
      <c r="N57">
        <v>5.68</v>
      </c>
      <c r="O57">
        <v>5.27</v>
      </c>
      <c r="P57">
        <v>5.88</v>
      </c>
      <c r="Q57">
        <v>6.46</v>
      </c>
      <c r="R57">
        <v>5.63</v>
      </c>
      <c r="S57">
        <v>4.38</v>
      </c>
      <c r="T57">
        <v>4.7300000000000004</v>
      </c>
      <c r="U57">
        <v>4.55</v>
      </c>
      <c r="V57">
        <v>5.18</v>
      </c>
      <c r="W57">
        <v>4.0599999999999996</v>
      </c>
      <c r="X57">
        <v>3.06</v>
      </c>
      <c r="Y57">
        <v>5.94</v>
      </c>
      <c r="Z57">
        <v>3.4</v>
      </c>
    </row>
    <row r="59" spans="7:26" x14ac:dyDescent="0.25">
      <c r="G59" t="s">
        <v>11</v>
      </c>
    </row>
    <row r="60" spans="7:26" x14ac:dyDescent="0.25">
      <c r="G60" s="3">
        <v>0.5</v>
      </c>
      <c r="H60" s="3">
        <v>0.16666666666666669</v>
      </c>
      <c r="I60" s="3">
        <v>0</v>
      </c>
      <c r="J60" s="3">
        <v>0</v>
      </c>
      <c r="K60" s="3">
        <v>0</v>
      </c>
      <c r="L60" s="3">
        <v>4.833333333333333</v>
      </c>
      <c r="M60" s="3">
        <v>4.833333333333333</v>
      </c>
      <c r="N60" s="3">
        <v>8.8333333333333339</v>
      </c>
      <c r="O60" s="3">
        <v>1.1666666666666667</v>
      </c>
      <c r="P60" s="3">
        <v>0.66666666666666674</v>
      </c>
      <c r="Q60" s="3">
        <v>8.3333333333333321</v>
      </c>
      <c r="R60" s="3">
        <v>1.5</v>
      </c>
      <c r="S60" s="3">
        <v>0</v>
      </c>
      <c r="T60" s="3">
        <v>2.166666666666667</v>
      </c>
      <c r="U60" s="3">
        <v>8.3333333333333321</v>
      </c>
      <c r="V60" s="3">
        <v>0.33333333333333337</v>
      </c>
      <c r="W60" s="3">
        <v>24.5</v>
      </c>
      <c r="X60" s="3">
        <v>3.3333333333333335</v>
      </c>
      <c r="Y60" s="3">
        <v>24.333333333333336</v>
      </c>
      <c r="Z60" s="3"/>
    </row>
    <row r="61" spans="7:26" x14ac:dyDescent="0.25">
      <c r="G61" s="3">
        <v>6</v>
      </c>
      <c r="H61" s="3">
        <v>6</v>
      </c>
      <c r="I61" s="3">
        <v>1.6666666666666667</v>
      </c>
      <c r="J61" s="3">
        <v>2.166666666666667</v>
      </c>
      <c r="K61" s="3">
        <v>1.1666666666666667</v>
      </c>
      <c r="L61" s="3">
        <v>6</v>
      </c>
      <c r="M61" s="3">
        <v>6</v>
      </c>
      <c r="N61" s="3">
        <v>0</v>
      </c>
      <c r="O61" s="3">
        <v>11.833333333333334</v>
      </c>
      <c r="P61" s="3">
        <v>14.333333333333334</v>
      </c>
      <c r="Q61" s="3">
        <v>0</v>
      </c>
      <c r="R61" s="3">
        <v>33.666666666666664</v>
      </c>
      <c r="S61" s="3">
        <v>0</v>
      </c>
      <c r="T61" s="3">
        <v>0.33333333333333337</v>
      </c>
      <c r="U61" s="3">
        <v>6.5</v>
      </c>
      <c r="V61" s="3">
        <v>1.3333333333333335</v>
      </c>
      <c r="W61" s="3">
        <v>10.166666666666666</v>
      </c>
      <c r="X61" s="3">
        <v>0.5</v>
      </c>
      <c r="Y61" s="3">
        <v>8.6666666666666679</v>
      </c>
      <c r="Z61" s="3">
        <v>4.666666666666667</v>
      </c>
    </row>
    <row r="62" spans="7:26" x14ac:dyDescent="0.25">
      <c r="G62" s="3">
        <v>39.5</v>
      </c>
      <c r="H62" s="3">
        <v>0</v>
      </c>
      <c r="I62" s="3">
        <v>0</v>
      </c>
      <c r="J62" s="3">
        <v>7.333333333333333</v>
      </c>
      <c r="K62" s="3">
        <v>10</v>
      </c>
      <c r="L62" s="3">
        <v>16.666666666666664</v>
      </c>
      <c r="M62" s="3">
        <v>16.666666666666664</v>
      </c>
      <c r="N62" s="3">
        <v>6.166666666666667</v>
      </c>
      <c r="O62" s="3">
        <v>0</v>
      </c>
      <c r="P62" s="3">
        <v>1.3333333333333335</v>
      </c>
      <c r="Q62" s="3">
        <v>0.5</v>
      </c>
      <c r="R62" s="3">
        <v>0</v>
      </c>
      <c r="S62" s="3">
        <v>44</v>
      </c>
      <c r="T62" s="3">
        <v>34</v>
      </c>
      <c r="U62" s="3">
        <v>24.666666666666668</v>
      </c>
      <c r="V62" s="3">
        <v>1.3333333333333335</v>
      </c>
      <c r="W62" s="3">
        <v>35.166666666666671</v>
      </c>
      <c r="X62" s="3">
        <v>67.333333333333329</v>
      </c>
      <c r="Y62" s="3">
        <v>2</v>
      </c>
      <c r="Z62" s="3">
        <v>23.833333333333336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5"/>
  <sheetViews>
    <sheetView workbookViewId="0">
      <selection activeCell="F38" sqref="F38"/>
    </sheetView>
  </sheetViews>
  <sheetFormatPr defaultRowHeight="15" x14ac:dyDescent="0.25"/>
  <cols>
    <col min="9" max="10" width="10.5703125" bestFit="1" customWidth="1"/>
    <col min="11" max="11" width="11.5703125" bestFit="1" customWidth="1"/>
  </cols>
  <sheetData>
    <row r="4" spans="4:11" x14ac:dyDescent="0.25">
      <c r="D4" t="s">
        <v>16</v>
      </c>
      <c r="E4" t="s">
        <v>13</v>
      </c>
      <c r="F4" t="s">
        <v>14</v>
      </c>
    </row>
    <row r="5" spans="4:11" x14ac:dyDescent="0.25">
      <c r="D5" s="3">
        <v>0.5</v>
      </c>
      <c r="E5" s="3">
        <v>6</v>
      </c>
      <c r="F5">
        <v>39.5</v>
      </c>
      <c r="I5" t="s">
        <v>16</v>
      </c>
      <c r="J5" t="s">
        <v>13</v>
      </c>
      <c r="K5" t="s">
        <v>14</v>
      </c>
    </row>
    <row r="6" spans="4:11" x14ac:dyDescent="0.25">
      <c r="D6" s="3">
        <v>0.16666666666666669</v>
      </c>
      <c r="E6" s="3">
        <v>6</v>
      </c>
      <c r="F6">
        <v>0</v>
      </c>
      <c r="I6" s="3">
        <v>4.6916666666666655</v>
      </c>
      <c r="J6" s="3">
        <v>6.0500000000000007</v>
      </c>
      <c r="K6" s="3">
        <v>16.524999999999999</v>
      </c>
    </row>
    <row r="7" spans="4:11" x14ac:dyDescent="0.25">
      <c r="D7">
        <v>0</v>
      </c>
      <c r="E7" s="3">
        <v>1.6666666666666667</v>
      </c>
      <c r="F7">
        <v>0</v>
      </c>
    </row>
    <row r="8" spans="4:11" x14ac:dyDescent="0.25">
      <c r="D8">
        <v>0</v>
      </c>
      <c r="E8" s="3">
        <v>2.166666666666667</v>
      </c>
      <c r="F8">
        <v>7.333333333333333</v>
      </c>
    </row>
    <row r="9" spans="4:11" x14ac:dyDescent="0.25">
      <c r="D9">
        <v>0</v>
      </c>
      <c r="E9" s="3">
        <v>1.1666666666666667</v>
      </c>
      <c r="F9">
        <v>10</v>
      </c>
    </row>
    <row r="10" spans="4:11" x14ac:dyDescent="0.25">
      <c r="D10" s="3">
        <v>4.833333333333333</v>
      </c>
      <c r="E10" s="3">
        <v>6</v>
      </c>
      <c r="F10">
        <v>16.666666666666664</v>
      </c>
    </row>
    <row r="11" spans="4:11" x14ac:dyDescent="0.25">
      <c r="D11" s="3">
        <v>4.833333333333333</v>
      </c>
      <c r="E11" s="3">
        <v>6</v>
      </c>
      <c r="F11">
        <v>16.666666666666664</v>
      </c>
    </row>
    <row r="12" spans="4:11" x14ac:dyDescent="0.25">
      <c r="D12" s="3">
        <v>8.8333333333333339</v>
      </c>
      <c r="E12" s="3">
        <v>0</v>
      </c>
      <c r="F12">
        <v>6.166666666666667</v>
      </c>
    </row>
    <row r="13" spans="4:11" x14ac:dyDescent="0.25">
      <c r="D13" s="3">
        <v>1.1666666666666667</v>
      </c>
      <c r="E13" s="3">
        <v>11.833333333333334</v>
      </c>
      <c r="F13">
        <v>0</v>
      </c>
    </row>
    <row r="14" spans="4:11" x14ac:dyDescent="0.25">
      <c r="D14" s="3">
        <v>0.66666666666666674</v>
      </c>
      <c r="E14" s="3">
        <v>14.333333333333334</v>
      </c>
      <c r="F14">
        <v>1.3333333333333335</v>
      </c>
    </row>
    <row r="15" spans="4:11" x14ac:dyDescent="0.25">
      <c r="D15" s="3">
        <v>8.3333333333333321</v>
      </c>
      <c r="E15" s="3">
        <v>0</v>
      </c>
      <c r="F15">
        <v>0.5</v>
      </c>
    </row>
    <row r="16" spans="4:11" x14ac:dyDescent="0.25">
      <c r="D16" s="3">
        <v>1.5</v>
      </c>
      <c r="E16" s="3">
        <v>33.666666666666664</v>
      </c>
      <c r="F16">
        <v>0</v>
      </c>
    </row>
    <row r="17" spans="4:6" x14ac:dyDescent="0.25">
      <c r="D17" s="3">
        <v>0</v>
      </c>
      <c r="E17" s="3">
        <v>0</v>
      </c>
      <c r="F17">
        <v>44</v>
      </c>
    </row>
    <row r="18" spans="4:6" x14ac:dyDescent="0.25">
      <c r="D18" s="3">
        <v>2.166666666666667</v>
      </c>
      <c r="E18" s="3">
        <v>0.33333333333333337</v>
      </c>
      <c r="F18">
        <v>34</v>
      </c>
    </row>
    <row r="19" spans="4:6" x14ac:dyDescent="0.25">
      <c r="D19" s="3">
        <v>8.3333333333333321</v>
      </c>
      <c r="E19" s="3">
        <v>6.5</v>
      </c>
      <c r="F19">
        <v>24.666666666666668</v>
      </c>
    </row>
    <row r="20" spans="4:6" x14ac:dyDescent="0.25">
      <c r="D20" s="3">
        <v>0.33333333333333337</v>
      </c>
      <c r="E20" s="3">
        <v>1.3333333333333335</v>
      </c>
      <c r="F20">
        <v>1.3333333333333335</v>
      </c>
    </row>
    <row r="21" spans="4:6" x14ac:dyDescent="0.25">
      <c r="D21" s="3">
        <v>24.5</v>
      </c>
      <c r="E21" s="3">
        <v>10.166666666666666</v>
      </c>
      <c r="F21">
        <v>35.166666666666671</v>
      </c>
    </row>
    <row r="22" spans="4:6" x14ac:dyDescent="0.25">
      <c r="D22" s="3">
        <v>3.3333333333333335</v>
      </c>
      <c r="E22" s="3">
        <v>0.5</v>
      </c>
      <c r="F22">
        <v>67.333333333333329</v>
      </c>
    </row>
    <row r="23" spans="4:6" x14ac:dyDescent="0.25">
      <c r="D23" s="3">
        <v>24.333333333333336</v>
      </c>
      <c r="E23" s="3">
        <v>8.6666666666666679</v>
      </c>
      <c r="F23">
        <v>2</v>
      </c>
    </row>
    <row r="24" spans="4:6" x14ac:dyDescent="0.25">
      <c r="D24" s="3"/>
      <c r="E24" s="3">
        <v>4.666666666666667</v>
      </c>
      <c r="F24">
        <v>23.833333333333336</v>
      </c>
    </row>
    <row r="25" spans="4:6" x14ac:dyDescent="0.25">
      <c r="D25" s="4">
        <f>AVERAGE(D5:D24)</f>
        <v>4.9385964912280693</v>
      </c>
      <c r="E25" s="4">
        <f t="shared" ref="E25:F25" si="0">AVERAGE(E5:E24)</f>
        <v>6.0500000000000007</v>
      </c>
      <c r="F25" s="4">
        <f t="shared" si="0"/>
        <v>16.524999999999999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6"/>
  <sheetViews>
    <sheetView workbookViewId="0">
      <selection activeCell="E37" sqref="E37"/>
    </sheetView>
  </sheetViews>
  <sheetFormatPr defaultRowHeight="15" x14ac:dyDescent="0.25"/>
  <sheetData>
    <row r="6" spans="2:3" x14ac:dyDescent="0.25">
      <c r="B6" t="s">
        <v>15</v>
      </c>
      <c r="C6" t="s">
        <v>7</v>
      </c>
    </row>
    <row r="7" spans="2:3" x14ac:dyDescent="0.25">
      <c r="B7" t="s">
        <v>12</v>
      </c>
      <c r="C7">
        <v>6.2267999999999999</v>
      </c>
    </row>
    <row r="8" spans="2:3" x14ac:dyDescent="0.25">
      <c r="B8" t="s">
        <v>13</v>
      </c>
      <c r="C8">
        <v>6.5185000000000004</v>
      </c>
    </row>
    <row r="9" spans="2:3" x14ac:dyDescent="0.25">
      <c r="B9" t="s">
        <v>14</v>
      </c>
      <c r="C9">
        <v>5.19</v>
      </c>
    </row>
    <row r="27" spans="8:10" x14ac:dyDescent="0.25">
      <c r="H27" t="s">
        <v>16</v>
      </c>
      <c r="I27" t="s">
        <v>13</v>
      </c>
      <c r="J27" t="s">
        <v>14</v>
      </c>
    </row>
    <row r="28" spans="8:10" x14ac:dyDescent="0.25">
      <c r="H28" s="3">
        <v>4.9400000000000004</v>
      </c>
      <c r="I28" s="3">
        <v>6.0500000000000007</v>
      </c>
      <c r="J28" s="3">
        <v>16.524999999999999</v>
      </c>
    </row>
    <row r="34" spans="8:10" x14ac:dyDescent="0.25">
      <c r="H34" t="s">
        <v>12</v>
      </c>
      <c r="I34">
        <v>6.2267999999999999</v>
      </c>
      <c r="J34" s="5">
        <v>4.6899999999999997E-2</v>
      </c>
    </row>
    <row r="35" spans="8:10" x14ac:dyDescent="0.25">
      <c r="H35" t="s">
        <v>13</v>
      </c>
      <c r="I35">
        <v>6.5185000000000004</v>
      </c>
      <c r="J35" s="5">
        <v>6.0499999999999998E-2</v>
      </c>
    </row>
    <row r="36" spans="8:10" x14ac:dyDescent="0.25">
      <c r="H36" t="s">
        <v>14</v>
      </c>
      <c r="I36">
        <v>5.19</v>
      </c>
      <c r="J36" s="5">
        <v>0.1653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2014-08-03T05:40:58Z</dcterms:modified>
</cp:coreProperties>
</file>