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egends" sheetId="1" r:id="rId1"/>
    <sheet name="duration  visit - herbivory " sheetId="2" r:id="rId2"/>
    <sheet name="# flowers visited - herbivory" sheetId="3" r:id="rId3"/>
    <sheet name="first choice - herbivory" sheetId="4" r:id="rId4"/>
    <sheet name="oviposition choice - herbivory" sheetId="5" r:id="rId5"/>
    <sheet name="flower visitation - pollination" sheetId="6" r:id="rId6"/>
  </sheets>
  <calcPr calcId="145621"/>
</workbook>
</file>

<file path=xl/calcChain.xml><?xml version="1.0" encoding="utf-8"?>
<calcChain xmlns="http://schemas.openxmlformats.org/spreadsheetml/2006/main">
  <c r="G9" i="4" l="1"/>
  <c r="F9" i="4"/>
  <c r="G8" i="4"/>
  <c r="F8" i="4"/>
  <c r="F7" i="4"/>
  <c r="G4" i="4"/>
  <c r="F4" i="4"/>
  <c r="G3" i="4"/>
  <c r="F3" i="4"/>
  <c r="G2" i="4"/>
  <c r="F2" i="4"/>
</calcChain>
</file>

<file path=xl/sharedStrings.xml><?xml version="1.0" encoding="utf-8"?>
<sst xmlns="http://schemas.openxmlformats.org/spreadsheetml/2006/main" count="1169" uniqueCount="340">
  <si>
    <t>Date</t>
  </si>
  <si>
    <t>sex</t>
  </si>
  <si>
    <t>ANOUK2 11 10 12 b1 m</t>
  </si>
  <si>
    <t>ANOUK2 11 10 12 b7 m</t>
  </si>
  <si>
    <t>ANOUK2 11 10 12 b9 m</t>
  </si>
  <si>
    <t>ANOUK2 11 10 12 b12 m</t>
  </si>
  <si>
    <t>ANOUK2 11 10 12 b14 m</t>
  </si>
  <si>
    <t>ANOUK2 11 10 13 b17 m</t>
  </si>
  <si>
    <t>ANOUK2 11 10 13 b18 m</t>
  </si>
  <si>
    <t>ANOUK2 11 10 13 b26 m</t>
  </si>
  <si>
    <t>ANOUK2 11 10 20 b31 m</t>
  </si>
  <si>
    <t>ANOUK2 11 10 26 b39 24h m</t>
  </si>
  <si>
    <t>ANOUK2 11 10 26 b43 24h m</t>
  </si>
  <si>
    <t>ANOUK2 11 10 26 b48 24h m</t>
  </si>
  <si>
    <t>ANOUK2 11 11 02 b53 24h m</t>
  </si>
  <si>
    <t>ANOUK2 11 11 02 b55 24h m</t>
  </si>
  <si>
    <t>ANOUK2 11 11 02 b59 24h m</t>
  </si>
  <si>
    <t>ANOUK2 11 11 10 b75 24h m</t>
  </si>
  <si>
    <t>ANOUK2 11 11 10 b78 24h m</t>
  </si>
  <si>
    <t>ANOUK2 11 11 16 b101 24h m</t>
  </si>
  <si>
    <t>ANOUK2 11 11 23 b114 24h m</t>
  </si>
  <si>
    <t>ANOUK2 11 11 23 b115 24h m</t>
  </si>
  <si>
    <t>ANOUK2 11 11 23 b120 24h m</t>
  </si>
  <si>
    <t>ANOUK2 11 10 13 b20 m</t>
  </si>
  <si>
    <t>ANOUK2 11 10 20 b30 m</t>
  </si>
  <si>
    <t>ANOUK2 11 10 20 b35 m</t>
  </si>
  <si>
    <t>ANOUK2 11 10 26 b38 24h m</t>
  </si>
  <si>
    <t>ANOUK2 11 11 02 b51 24h m</t>
  </si>
  <si>
    <t>ANOUK2 11 11 10 b80 24h m</t>
  </si>
  <si>
    <t>ANOUK2 11 11 16 b91 24h m</t>
  </si>
  <si>
    <t>ANOUK2 11 11 16 b96 24h m</t>
  </si>
  <si>
    <t>ANOUK2 11 11 16 b99 24h m</t>
  </si>
  <si>
    <t>ANOUK2 11 10 12 b8 fv</t>
  </si>
  <si>
    <t>ANOUK2 11 10 12 b13 fv</t>
  </si>
  <si>
    <t>ANOUK2 11 10 12 b15 fv</t>
  </si>
  <si>
    <t>ANOUK2 11 10 13 b16 fv</t>
  </si>
  <si>
    <t>ANOUK2 11 10 13 b25 fv</t>
  </si>
  <si>
    <t>ANOUK2 11 10 20 b29 fv</t>
  </si>
  <si>
    <t>ANOUK2 11 10 26 b37 24h fv</t>
  </si>
  <si>
    <t>ANOUK2 11 10 26 b41 24h fv</t>
  </si>
  <si>
    <t>ANOUK2 11 10 12 b5 fv</t>
  </si>
  <si>
    <t>ANOUK2 11 10 12 b10 fv</t>
  </si>
  <si>
    <t>ANOUK2 11 10 13 b21 fv</t>
  </si>
  <si>
    <t>ANOUK2 11 10 13 b27 fv</t>
  </si>
  <si>
    <t>ANOUK2 11 10 20 b33 fv</t>
  </si>
  <si>
    <t>ANOUK2 11 10 20 b34 fv</t>
  </si>
  <si>
    <t>ANOUK2 11 10 26 b42 24h fv</t>
  </si>
  <si>
    <t>ANOUK2 11 10 26 b45 24h fv</t>
  </si>
  <si>
    <t>ANOUK2 11 11 02 b49 24h fv</t>
  </si>
  <si>
    <t>ANOUK2 11 11 02 b52 24h fv</t>
  </si>
  <si>
    <t>ANOUK2 11 11 02 b54 24h fv</t>
  </si>
  <si>
    <t>ANOUK2 11 11 02 b58 24h fv</t>
  </si>
  <si>
    <t>ANOUK2 11 11 10 b73 24h fv</t>
  </si>
  <si>
    <t>ANOUK2 11 11 10 b76 24h fv</t>
  </si>
  <si>
    <t>ANOUK2 11 11 10 b79 24h fv</t>
  </si>
  <si>
    <t>ANOUK2 11 11 16 b93 24h fv</t>
  </si>
  <si>
    <t>ANOUK2 11 11 16 b95 24h fv</t>
  </si>
  <si>
    <t>ANOUK2 11 11 16 b98 24h fv</t>
  </si>
  <si>
    <t>ANOUK2 11 11 16 b100 24h fv</t>
  </si>
  <si>
    <t>ANOUK2 11 11 23 b116 24h fv</t>
  </si>
  <si>
    <t>ANOUK2 11 11 23 b117 24h fv</t>
  </si>
  <si>
    <t>ANOUK2 11 11 23 b119 24h fv</t>
  </si>
  <si>
    <t>ANOUK2 11 10 12 b2 fm</t>
  </si>
  <si>
    <t>ANOUK2 11 10 12 b3 fm</t>
  </si>
  <si>
    <t>ANOUK2 11 10 12 b4 fm</t>
  </si>
  <si>
    <t>ANOUK2 11 10 12 b6 fm</t>
  </si>
  <si>
    <t>ANOUK2 11 10 12 b11 fm</t>
  </si>
  <si>
    <t>ANOUK2 11 10 13 b19 fm</t>
  </si>
  <si>
    <t>ANOUK2 11 10 13 b22 fm</t>
  </si>
  <si>
    <t>ANOUK2 11 10 13 b23 fm</t>
  </si>
  <si>
    <t>ANOUK2 11 10 13 b24 fm</t>
  </si>
  <si>
    <t>ANOUK2 11 10 20 b28 fm</t>
  </si>
  <si>
    <t>ANOUK2 11 10 20 b32 fm</t>
  </si>
  <si>
    <t>ANOUK2 11 10 26 b40 24h fm</t>
  </si>
  <si>
    <t>ANOUK2 11 10 26 b44 24h fm</t>
  </si>
  <si>
    <t>ANOUK2 11 10 26 b46 24h fm</t>
  </si>
  <si>
    <t>ANOUK2 11 11 02 b50 24h fm</t>
  </si>
  <si>
    <t>ANOUK2 11 11 02 b56 24h fm</t>
  </si>
  <si>
    <t>ANOUK2 11 11 02 b57 24h fm</t>
  </si>
  <si>
    <t>ANOUK2 11 11 02 b60 24h fm</t>
  </si>
  <si>
    <t>ANOUK2 11 11 10 b74 24h fm</t>
  </si>
  <si>
    <t>ANOUK2 11 11 10 b77 24h fm</t>
  </si>
  <si>
    <t>ANOUK2 11 11 16 b92 24h fm</t>
  </si>
  <si>
    <t>ANOUK2 11 11 16 b94 24h fm</t>
  </si>
  <si>
    <t>ANOUK2 11 11 16 b97 24h fm</t>
  </si>
  <si>
    <t>ANOUK2 11 11 23 b113 24h fm</t>
  </si>
  <si>
    <t>ANOUK2 11 11 23 b118 24h fm</t>
  </si>
  <si>
    <t>ANOUK2 11 11 16 b102 24h fm</t>
  </si>
  <si>
    <t>ANOUK2 11 10 20 b36 fm</t>
  </si>
  <si>
    <t>ANOUK2 11 10 26 b47 24h fm</t>
  </si>
  <si>
    <t>ANOUK2 11 11 10 b81 24h fm</t>
  </si>
  <si>
    <t>ANOUK2 11 11 23 b112 24h fm</t>
  </si>
  <si>
    <t>ANOUK2 11 11 03 b61 120h m</t>
  </si>
  <si>
    <t>ANOUK2 11 11 03 b64 120h m</t>
  </si>
  <si>
    <t>ANOUK2 11 11 03 b70 120h m</t>
  </si>
  <si>
    <t>ANOUK2 11 11 03 b72 120h m</t>
  </si>
  <si>
    <t>ANOUK2 11 11 11 b84 120h m</t>
  </si>
  <si>
    <t>ANOUK2 11 11 11 b89 120h m</t>
  </si>
  <si>
    <t>ANOUK2 11 11 17 b107 120h m</t>
  </si>
  <si>
    <t>ANOUK2 11 11 17 b109 120h m</t>
  </si>
  <si>
    <t>ANOUK2 11 12 01 b127 120h m</t>
  </si>
  <si>
    <t>ANOUK2 11 12 08 b143 120h m</t>
  </si>
  <si>
    <t>ANOUK2 11 12 08 b144 120h m</t>
  </si>
  <si>
    <t>ANOUK2 11 12 08 b147 120h m</t>
  </si>
  <si>
    <t>ANOUK2 11 12 09 b149 120h m</t>
  </si>
  <si>
    <t>ANOUK2 11 12 09 b157 120h m</t>
  </si>
  <si>
    <t>ANOUK2 11 12 15 b160 120h m</t>
  </si>
  <si>
    <t>ANOUK2 11 12 15 b161 120h m</t>
  </si>
  <si>
    <t>ANOUK2 11 12 15 b164 120h m</t>
  </si>
  <si>
    <t>ANOUK2 11 12 22 b168 120h m</t>
  </si>
  <si>
    <t>ANOUK2 11 12 22 b169 120h m</t>
  </si>
  <si>
    <t>ANOUK2 12 01 12 b180 120h m</t>
  </si>
  <si>
    <t>ANOUK2 12 01 12 b184 120h m</t>
  </si>
  <si>
    <t>ANOUK2 12 01 12 b185 120h m</t>
  </si>
  <si>
    <t>ANOUK2 12 01 12 b188 120h m</t>
  </si>
  <si>
    <t>ANOUK2 120119 191 m</t>
  </si>
  <si>
    <t>ANOUK2 120119 193 m</t>
  </si>
  <si>
    <t>ANOUK2 120119 197 m</t>
  </si>
  <si>
    <t>ANOUK2 120126 203 m</t>
  </si>
  <si>
    <t>ANOUK2 120126 206 m</t>
  </si>
  <si>
    <t>ANOUK2 120127 209 m</t>
  </si>
  <si>
    <t>ANOUK2 120127 212 m</t>
  </si>
  <si>
    <t>ANOUK2 11 11 11 b85 120h m</t>
  </si>
  <si>
    <t>ANOUK2 11 11 17 b105 120h m</t>
  </si>
  <si>
    <t>ANOUK2 11 12 01 b123 120h m</t>
  </si>
  <si>
    <t>ANOUK2 11 12 01 b126 120h m</t>
  </si>
  <si>
    <t>ANOUK2 11 12 08 b137 120h m</t>
  </si>
  <si>
    <t>ANOUK2 11 12 09 b152 120h m</t>
  </si>
  <si>
    <t>ANOUK2 11 12 22 b175 120h m</t>
  </si>
  <si>
    <t>ANOUK2 11 12 22 b176 120h m</t>
  </si>
  <si>
    <t>ANOUK2 120126 201 m</t>
  </si>
  <si>
    <t>ANOUK2 120127 216 m</t>
  </si>
  <si>
    <t>ANOUK2 11 11 03 b69 120h fv</t>
  </si>
  <si>
    <t>ANOUK2 11 11 11 b82 120h fv</t>
  </si>
  <si>
    <t>ANOUK2 11 11 17 b104 120h fv</t>
  </si>
  <si>
    <t>ANOUK2 11 12 08 b142 120h fv</t>
  </si>
  <si>
    <t>ANOUK2 11 12 09 b156 120h fv</t>
  </si>
  <si>
    <t>ANOUK2 11 12 15 b163 120h fv</t>
  </si>
  <si>
    <t>ANOUK2 11 12 22 b167 120h fv</t>
  </si>
  <si>
    <t>ANOUK2 11 12 22 b172 120h fv</t>
  </si>
  <si>
    <t>ANOUK2 12 01 12 b183 120h fv</t>
  </si>
  <si>
    <t>ANOUK2 12 01 12 b186 120h fv</t>
  </si>
  <si>
    <t>ANOUK2 120119 196 fv</t>
  </si>
  <si>
    <t>ANOUK2 120126 205 fv</t>
  </si>
  <si>
    <t>ANOUK2 120127 215 fv</t>
  </si>
  <si>
    <t>ANOUK2 11 11 03 b63 120h fv</t>
  </si>
  <si>
    <t>ANOUK2 11 11 03 b66 120h fv</t>
  </si>
  <si>
    <t>ANOUK2 11 11 03 b71 120h fv</t>
  </si>
  <si>
    <t>ANOUK2 11 11 11 b87 120h fv</t>
  </si>
  <si>
    <t>ANOUK2 11 11 11 b90 120h fv</t>
  </si>
  <si>
    <t>ANOUK2 11 11 17 b106 120h fv</t>
  </si>
  <si>
    <t>ANOUK2 11 11 17 b111 120h fv</t>
  </si>
  <si>
    <t>ANOUK2 11 12 01 b122 120h fv</t>
  </si>
  <si>
    <t>ANOUK2 11 12 01 b124 120h fv</t>
  </si>
  <si>
    <t>ANOUK2 11 12 01 b129 120h fv</t>
  </si>
  <si>
    <t>ANOUK2 11 12 08 b138 120h fv</t>
  </si>
  <si>
    <t>ANOUK2 11 12 08 b140 120h fv</t>
  </si>
  <si>
    <t>ANOUK2 11 12 08 b146 120h fv</t>
  </si>
  <si>
    <t>ANOUK2 11 12 09 b150 120h fv</t>
  </si>
  <si>
    <t>ANOUK2 11 12 09 b153 120h fv</t>
  </si>
  <si>
    <t>ANOUK2 11 12 15 b158 120h fv</t>
  </si>
  <si>
    <t>ANOUK2 11 12 15 b166 120h fv</t>
  </si>
  <si>
    <t>ANOUK2 11 12 22 b170 120h fv</t>
  </si>
  <si>
    <t>ANOUK2 11 12 22 b177 120h fv</t>
  </si>
  <si>
    <t>ANOUK2 12 01 12 b179 120h fv</t>
  </si>
  <si>
    <t>ANOUK2 12 01 12 b189 120h fv</t>
  </si>
  <si>
    <t>ANOUK2 120119 194 fv</t>
  </si>
  <si>
    <t>ANOUK2 120119 199 fv</t>
  </si>
  <si>
    <t>ANOUK2 120126 200 fv</t>
  </si>
  <si>
    <t>ANOUK2 120126 207 fv</t>
  </si>
  <si>
    <t>ANOUK2 120127 211 fv</t>
  </si>
  <si>
    <t>ANOUK2 120127 217 fv</t>
  </si>
  <si>
    <t>ANOUK2 11 11 03 b62 120h fm</t>
  </si>
  <si>
    <t>ANOUK2 11 11 03 b67 120h fm</t>
  </si>
  <si>
    <t>ANOUK2 11 11 03 b68 120h fm</t>
  </si>
  <si>
    <t>ANOUK2 11 11 11 b86 120h fm</t>
  </si>
  <si>
    <t>ANOUK2 11 11 17 b103 120h fm</t>
  </si>
  <si>
    <t>ANOUK2 11 11 17 b110 120h fm</t>
  </si>
  <si>
    <t>ANOUK2 11 12 01 b121 120h fm</t>
  </si>
  <si>
    <t>ANOUK2 11 12 01 b128 120h fm</t>
  </si>
  <si>
    <t>ANOUK2 11 12 08 b139 120h fm</t>
  </si>
  <si>
    <t>ANOUK2 11 12 08 b141 120h fm</t>
  </si>
  <si>
    <t>ANOUK2 11 12 08 b148 120h fm</t>
  </si>
  <si>
    <t>ANOUK2 11 12 09 b151 120h fm</t>
  </si>
  <si>
    <t>ANOUK2 11 12 09 b155 120h fm</t>
  </si>
  <si>
    <t>ANOUK2 11 12 22 b173 120h fm</t>
  </si>
  <si>
    <t>ANOUK2 11 12 22 b174 120h fm</t>
  </si>
  <si>
    <t>ANOUK2 11 12 22 b178 120h fm</t>
  </si>
  <si>
    <t>ANOUK2 12 01 12 b181 120h fm</t>
  </si>
  <si>
    <t>ANOUK2 12 01 12 b182 120h fm</t>
  </si>
  <si>
    <t>ANOUK2 120119 192 fm</t>
  </si>
  <si>
    <t>ANOUK2 120119 198 fm</t>
  </si>
  <si>
    <t>ANOUK2 120126 202 fm</t>
  </si>
  <si>
    <t>ANOUK2 120127 214 fm</t>
  </si>
  <si>
    <t>ANOUK2 11 11 03 b65 120h fm</t>
  </si>
  <si>
    <t>ANOUK2 11 11 11 b83 120h fm</t>
  </si>
  <si>
    <t>ANOUK2 11 11 11 b88 120h fm</t>
  </si>
  <si>
    <t>ANOUK2 11 11 17 b108 120h fm</t>
  </si>
  <si>
    <t>ANOUK2 11 12 01 b125 120h fm</t>
  </si>
  <si>
    <t>ANOUK2 11 12 08 b145 120h fm</t>
  </si>
  <si>
    <t>ANOUK2 11 12 09 b154 120h fm</t>
  </si>
  <si>
    <t>ANOUK2 11 12 15 b159 120h fm</t>
  </si>
  <si>
    <t>ANOUK2 11 12 15 b162 120h fm</t>
  </si>
  <si>
    <t>ANOUK2 11 12 15 b165 120h fm</t>
  </si>
  <si>
    <t>ANOUK2 11 12 22 b171 120h fm</t>
  </si>
  <si>
    <t>ANOUK2 12 01 12 b187 120h fm</t>
  </si>
  <si>
    <t>ANOUK2 12 01 12 b190 120h fm</t>
  </si>
  <si>
    <t>ANOUK2 120119 195 fm</t>
  </si>
  <si>
    <t>ANOUK2 120126 204 fm</t>
  </si>
  <si>
    <t>ANOUK2 120126 208 fm</t>
  </si>
  <si>
    <t>ANOUK2 120127 210 fm</t>
  </si>
  <si>
    <t>ANOUK2 120127 213 fm</t>
  </si>
  <si>
    <t>plant-pair</t>
  </si>
  <si>
    <t>ID</t>
  </si>
  <si>
    <t>induction time</t>
  </si>
  <si>
    <t>24h</t>
  </si>
  <si>
    <t>120h</t>
  </si>
  <si>
    <t xml:space="preserve">Total duration of visitation - control plants </t>
  </si>
  <si>
    <t xml:space="preserve">Total duration of visitation - infested plants </t>
  </si>
  <si>
    <r>
      <t>1 = male butterfly of</t>
    </r>
    <r>
      <rPr>
        <i/>
        <sz val="11"/>
        <color theme="1"/>
        <rFont val="Calibri"/>
        <family val="2"/>
        <scheme val="minor"/>
      </rPr>
      <t xml:space="preserve"> P. brassicae</t>
    </r>
  </si>
  <si>
    <r>
      <t xml:space="preserve">2= mated female buterfly of </t>
    </r>
    <r>
      <rPr>
        <i/>
        <sz val="11"/>
        <color theme="1"/>
        <rFont val="Calibri"/>
        <family val="2"/>
        <scheme val="minor"/>
      </rPr>
      <t>P. brassicae</t>
    </r>
  </si>
  <si>
    <t>plant-pair -  paired data</t>
  </si>
  <si>
    <t>-</t>
  </si>
  <si>
    <t>Total number- control plants</t>
  </si>
  <si>
    <t>Total number - infested plants</t>
  </si>
  <si>
    <t>Infested</t>
  </si>
  <si>
    <t>Control plants</t>
  </si>
  <si>
    <t>Leaf-infested plants</t>
  </si>
  <si>
    <t>control plants</t>
  </si>
  <si>
    <t>mated butterflies</t>
  </si>
  <si>
    <t>male butterflies</t>
  </si>
  <si>
    <t>flower-infested plants</t>
  </si>
  <si>
    <t>control</t>
  </si>
  <si>
    <t>virgen</t>
  </si>
  <si>
    <t>male</t>
  </si>
  <si>
    <t>female</t>
  </si>
  <si>
    <t>we did not use data on virgen females because the rarely visited flowers</t>
  </si>
  <si>
    <t>infested plant - 1st land</t>
  </si>
  <si>
    <t>infested plant - 2nd land</t>
  </si>
  <si>
    <t>infested plant - oviposition</t>
  </si>
  <si>
    <t>PS</t>
  </si>
  <si>
    <t>H2O before</t>
  </si>
  <si>
    <t>control plant - 1st land</t>
  </si>
  <si>
    <t>control plant - 2nd land</t>
  </si>
  <si>
    <t>control plant - Oviposition</t>
  </si>
  <si>
    <t># insect tested</t>
  </si>
  <si>
    <t>insect number</t>
  </si>
  <si>
    <t>duration pollin flower</t>
  </si>
  <si>
    <t>duration unpollin flower</t>
  </si>
  <si>
    <t>duration new flower</t>
  </si>
  <si>
    <t>duration old flower</t>
  </si>
  <si>
    <t>count pollin</t>
  </si>
  <si>
    <t>count unpollin</t>
  </si>
  <si>
    <t>old count</t>
  </si>
  <si>
    <t>new count</t>
  </si>
  <si>
    <t>gender0group</t>
  </si>
  <si>
    <t>Pb2013021502m</t>
  </si>
  <si>
    <t>Pb2013021504m</t>
  </si>
  <si>
    <t>Pb2013021507m</t>
  </si>
  <si>
    <t>Pb2013021509m</t>
  </si>
  <si>
    <t>Pb2013021511m</t>
  </si>
  <si>
    <t>Pb2013021513m</t>
  </si>
  <si>
    <t>Pb2013022001m</t>
  </si>
  <si>
    <t>Pb2013022004m</t>
  </si>
  <si>
    <t>Pb2013022007m</t>
  </si>
  <si>
    <t>Pb2013022010m</t>
  </si>
  <si>
    <t>Pb2013022013m</t>
  </si>
  <si>
    <t>Pb2013022101m</t>
  </si>
  <si>
    <t>Pb2013022104m</t>
  </si>
  <si>
    <t>Pb2013022107m</t>
  </si>
  <si>
    <t>Pb2013022110m</t>
  </si>
  <si>
    <t>Pb2013041601m</t>
  </si>
  <si>
    <t>Pb2013041604m</t>
  </si>
  <si>
    <t>Pb2013041901m</t>
  </si>
  <si>
    <t>Pb2013041905m</t>
  </si>
  <si>
    <t>Pb2013041908m</t>
  </si>
  <si>
    <t>Pb2013042401m</t>
  </si>
  <si>
    <t>Pb2013042404m</t>
  </si>
  <si>
    <t>Pb2013042407m</t>
  </si>
  <si>
    <t>Pb2013042501m</t>
  </si>
  <si>
    <t>Pb2013042503m</t>
  </si>
  <si>
    <t>Pb2013042505m</t>
  </si>
  <si>
    <t>Pb2013042507m</t>
  </si>
  <si>
    <t>Pb2013042509m</t>
  </si>
  <si>
    <t>Pb2013051401m</t>
  </si>
  <si>
    <t>Pb2013051403m</t>
  </si>
  <si>
    <t>Pb2013051405m</t>
  </si>
  <si>
    <t>Pb2013051407m</t>
  </si>
  <si>
    <t>Pb2013051409m</t>
  </si>
  <si>
    <t>Pb2013021501mf</t>
  </si>
  <si>
    <t>mated female</t>
  </si>
  <si>
    <t>Pb2013021506mf</t>
  </si>
  <si>
    <t>Pb2013022002mf</t>
  </si>
  <si>
    <t>Pb2013022008mf</t>
  </si>
  <si>
    <t>Pb2013022011mf</t>
  </si>
  <si>
    <t>Pb2013022014mf</t>
  </si>
  <si>
    <t>Pb2013022102mf</t>
  </si>
  <si>
    <t>Pb2013022105mf</t>
  </si>
  <si>
    <t>Pb2013022108mf</t>
  </si>
  <si>
    <t>Pb2013022111mf</t>
  </si>
  <si>
    <t>Pb2013022112mf</t>
  </si>
  <si>
    <t>Pb2013032005mf</t>
  </si>
  <si>
    <t>Pb2013041602mf</t>
  </si>
  <si>
    <t>Pb2013041605mf</t>
  </si>
  <si>
    <t>Pb2013041608mf</t>
  </si>
  <si>
    <t>Pb2013041904mf</t>
  </si>
  <si>
    <t>Pb2013041907mf</t>
  </si>
  <si>
    <t>Pb2013041910mf</t>
  </si>
  <si>
    <t>Pb20130419mf</t>
  </si>
  <si>
    <t>Pb2013042403mf</t>
  </si>
  <si>
    <t>Pb2013042406mf</t>
  </si>
  <si>
    <t>Pb2013042409mf</t>
  </si>
  <si>
    <t>Pb2013042502mf</t>
  </si>
  <si>
    <t>Pb2013042504</t>
  </si>
  <si>
    <t>Pb2013042506mf</t>
  </si>
  <si>
    <t>Pb2013042507mf</t>
  </si>
  <si>
    <t>Pb2013042510m</t>
  </si>
  <si>
    <t>Pb2013051402mf</t>
  </si>
  <si>
    <t>Pb2013051404mf</t>
  </si>
  <si>
    <t>Pb2013051406mf</t>
  </si>
  <si>
    <t>Pb2013051408mf</t>
  </si>
  <si>
    <t>Pb2013051410mf</t>
  </si>
  <si>
    <t>durationpollinflower</t>
  </si>
  <si>
    <t>durationunpollinflower</t>
  </si>
  <si>
    <t>durationnewflower</t>
  </si>
  <si>
    <t>durationoldflower</t>
  </si>
  <si>
    <t>countpollin</t>
  </si>
  <si>
    <t>countunpollin</t>
  </si>
  <si>
    <t>oldcount</t>
  </si>
  <si>
    <t>newcount</t>
  </si>
  <si>
    <t>total duration of visitation to pollinated flowers  of a pollinated plant</t>
  </si>
  <si>
    <t>total duration of visitation to unpollinated flowers of a pollinated plant</t>
  </si>
  <si>
    <t xml:space="preserve">total duration of visitation to recently open flowers (1 day) of a unpollinated plant </t>
  </si>
  <si>
    <r>
      <t>total duration of visitation to old flowers (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1 day) of a unpollinated plant </t>
    </r>
  </si>
  <si>
    <t>number of pollinated flowers visited</t>
  </si>
  <si>
    <t>number of unpollinated flowers visited</t>
  </si>
  <si>
    <t xml:space="preserve">number of flowers considering recently open flowers (1 day) of a unpollinated plant </t>
  </si>
  <si>
    <r>
      <t>number of flower visited considering old flowers (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1 day) of a unpollinated plant </t>
    </r>
  </si>
  <si>
    <t>24h = 24 h since caterpillars started feeding on the plant or the plant had been pollinated</t>
  </si>
  <si>
    <t>120h = 120 h since caterpillars started feeding on the plant or the plant had been pollinated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</si>
</sst>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/>
    <xf numFmtId="0" fontId="5" fillId="0" borderId="2" xfId="0" applyNumberFormat="1" applyFont="1" applyFill="1" applyBorder="1" applyAlignment="1" applyProtection="1">
      <alignment vertical="top"/>
    </xf>
    <xf numFmtId="0" fontId="2" fillId="0" borderId="2" xfId="0" applyFont="1" applyFill="1" applyBorder="1"/>
    <xf numFmtId="0" fontId="0" fillId="0" borderId="2" xfId="0" applyNumberFormat="1" applyFont="1" applyFill="1" applyBorder="1" applyAlignment="1" applyProtection="1"/>
    <xf numFmtId="0" fontId="0" fillId="3" borderId="0" xfId="0" applyFill="1"/>
    <xf numFmtId="0" fontId="6" fillId="3" borderId="1" xfId="0" applyNumberFormat="1" applyFont="1" applyFill="1" applyBorder="1" applyAlignment="1" applyProtection="1">
      <alignment vertical="center"/>
    </xf>
    <xf numFmtId="0" fontId="6" fillId="3" borderId="1" xfId="0" applyNumberFormat="1" applyFont="1" applyFill="1" applyBorder="1" applyAlignment="1" applyProtection="1">
      <alignment vertical="top"/>
    </xf>
    <xf numFmtId="0" fontId="3" fillId="3" borderId="0" xfId="0" applyFont="1" applyFill="1"/>
    <xf numFmtId="0" fontId="0" fillId="0" borderId="0" xfId="0" applyFill="1"/>
    <xf numFmtId="0" fontId="2" fillId="2" borderId="3" xfId="0" applyFont="1" applyFill="1" applyBorder="1"/>
    <xf numFmtId="0" fontId="0" fillId="0" borderId="1" xfId="0" applyBorder="1"/>
    <xf numFmtId="1" fontId="0" fillId="0" borderId="0" xfId="0" applyNumberFormat="1"/>
    <xf numFmtId="16" fontId="0" fillId="0" borderId="4" xfId="0" applyNumberFormat="1" applyFont="1" applyFill="1" applyBorder="1" applyAlignment="1">
      <alignment horizontal="justify" vertical="justify"/>
    </xf>
    <xf numFmtId="0" fontId="0" fillId="0" borderId="5" xfId="0" applyFont="1" applyFill="1" applyBorder="1" applyAlignment="1">
      <alignment horizontal="justify" vertical="justify"/>
    </xf>
    <xf numFmtId="0" fontId="0" fillId="0" borderId="6" xfId="0" applyFont="1" applyFill="1" applyBorder="1" applyAlignment="1">
      <alignment horizontal="justify" vertical="justify"/>
    </xf>
    <xf numFmtId="0" fontId="1" fillId="3" borderId="4" xfId="0" applyFont="1" applyFill="1" applyBorder="1" applyAlignment="1">
      <alignment horizontal="justify" vertical="justify"/>
    </xf>
    <xf numFmtId="0" fontId="1" fillId="3" borderId="5" xfId="0" applyFont="1" applyFill="1" applyBorder="1" applyAlignment="1">
      <alignment horizontal="justify" vertical="justify"/>
    </xf>
    <xf numFmtId="0" fontId="1" fillId="3" borderId="6" xfId="0" applyFont="1" applyFill="1" applyBorder="1" applyAlignment="1">
      <alignment horizontal="justify" vertical="justify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3" sqref="A23"/>
    </sheetView>
  </sheetViews>
  <sheetFormatPr defaultRowHeight="15" x14ac:dyDescent="0.25"/>
  <cols>
    <col min="1" max="1" width="80.7109375" customWidth="1"/>
    <col min="2" max="2" width="76" customWidth="1"/>
  </cols>
  <sheetData>
    <row r="1" spans="1:2" x14ac:dyDescent="0.25">
      <c r="A1" t="s">
        <v>219</v>
      </c>
    </row>
    <row r="2" spans="1:2" x14ac:dyDescent="0.25">
      <c r="A2" t="s">
        <v>220</v>
      </c>
    </row>
    <row r="4" spans="1:2" x14ac:dyDescent="0.25">
      <c r="A4" t="s">
        <v>338</v>
      </c>
    </row>
    <row r="5" spans="1:2" x14ac:dyDescent="0.25">
      <c r="A5" t="s">
        <v>339</v>
      </c>
    </row>
    <row r="7" spans="1:2" x14ac:dyDescent="0.25">
      <c r="A7" t="s">
        <v>221</v>
      </c>
    </row>
    <row r="10" spans="1:2" x14ac:dyDescent="0.25">
      <c r="A10" s="9" t="s">
        <v>212</v>
      </c>
      <c r="B10" s="22" t="s">
        <v>212</v>
      </c>
    </row>
    <row r="11" spans="1:2" x14ac:dyDescent="0.25">
      <c r="A11" s="10" t="s">
        <v>322</v>
      </c>
      <c r="B11" s="22" t="s">
        <v>330</v>
      </c>
    </row>
    <row r="12" spans="1:2" x14ac:dyDescent="0.25">
      <c r="A12" s="10" t="s">
        <v>323</v>
      </c>
      <c r="B12" s="22" t="s">
        <v>331</v>
      </c>
    </row>
    <row r="13" spans="1:2" x14ac:dyDescent="0.25">
      <c r="A13" s="10" t="s">
        <v>324</v>
      </c>
      <c r="B13" s="22" t="s">
        <v>332</v>
      </c>
    </row>
    <row r="14" spans="1:2" x14ac:dyDescent="0.25">
      <c r="A14" s="10" t="s">
        <v>325</v>
      </c>
      <c r="B14" s="22" t="s">
        <v>333</v>
      </c>
    </row>
    <row r="15" spans="1:2" x14ac:dyDescent="0.25">
      <c r="A15" s="10" t="s">
        <v>326</v>
      </c>
      <c r="B15" s="22" t="s">
        <v>334</v>
      </c>
    </row>
    <row r="16" spans="1:2" x14ac:dyDescent="0.25">
      <c r="A16" s="10" t="s">
        <v>327</v>
      </c>
      <c r="B16" s="22" t="s">
        <v>335</v>
      </c>
    </row>
    <row r="17" spans="1:2" x14ac:dyDescent="0.25">
      <c r="A17" s="10" t="s">
        <v>328</v>
      </c>
      <c r="B17" s="22" t="s">
        <v>337</v>
      </c>
    </row>
    <row r="18" spans="1:2" x14ac:dyDescent="0.25">
      <c r="A18" s="10" t="s">
        <v>329</v>
      </c>
      <c r="B18" s="22" t="s">
        <v>336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workbookViewId="0">
      <selection activeCell="E38" sqref="E38"/>
    </sheetView>
  </sheetViews>
  <sheetFormatPr defaultRowHeight="15" x14ac:dyDescent="0.25"/>
  <cols>
    <col min="1" max="1" width="28.28515625" style="12" customWidth="1"/>
    <col min="2" max="2" width="12.28515625" style="12" customWidth="1"/>
    <col min="3" max="3" width="9.140625" style="12"/>
    <col min="4" max="4" width="14.85546875" style="12" customWidth="1"/>
    <col min="5" max="5" width="40.85546875" style="12" customWidth="1"/>
    <col min="6" max="6" width="40.28515625" style="12" customWidth="1"/>
    <col min="7" max="16384" width="9.140625" style="12"/>
  </cols>
  <sheetData>
    <row r="1" spans="1:6" s="11" customFormat="1" x14ac:dyDescent="0.25">
      <c r="A1" s="9" t="s">
        <v>213</v>
      </c>
      <c r="B1" s="9" t="s">
        <v>212</v>
      </c>
      <c r="C1" s="9" t="s">
        <v>1</v>
      </c>
      <c r="D1" s="9" t="s">
        <v>214</v>
      </c>
      <c r="E1" s="10" t="s">
        <v>217</v>
      </c>
      <c r="F1" s="10" t="s">
        <v>218</v>
      </c>
    </row>
    <row r="2" spans="1:6" x14ac:dyDescent="0.25">
      <c r="A2" s="3" t="s">
        <v>2</v>
      </c>
      <c r="B2" s="3">
        <v>1</v>
      </c>
      <c r="C2" s="3">
        <v>1</v>
      </c>
      <c r="D2" s="3" t="s">
        <v>215</v>
      </c>
      <c r="E2" s="1">
        <v>489.21</v>
      </c>
      <c r="F2" s="1">
        <v>308.39</v>
      </c>
    </row>
    <row r="3" spans="1:6" x14ac:dyDescent="0.25">
      <c r="A3" s="3" t="s">
        <v>66</v>
      </c>
      <c r="B3" s="3">
        <v>1</v>
      </c>
      <c r="C3" s="3">
        <v>3</v>
      </c>
      <c r="D3" s="3" t="s">
        <v>215</v>
      </c>
      <c r="E3" s="1">
        <v>0</v>
      </c>
      <c r="F3" s="1">
        <v>891.96</v>
      </c>
    </row>
    <row r="4" spans="1:6" x14ac:dyDescent="0.25">
      <c r="A4" s="3" t="s">
        <v>5</v>
      </c>
      <c r="B4" s="3">
        <v>1</v>
      </c>
      <c r="C4" s="3">
        <v>1</v>
      </c>
      <c r="D4" s="3" t="s">
        <v>215</v>
      </c>
      <c r="E4" s="1">
        <v>0</v>
      </c>
      <c r="F4" s="1">
        <v>681.03</v>
      </c>
    </row>
    <row r="5" spans="1:6" x14ac:dyDescent="0.25">
      <c r="A5" s="3" t="s">
        <v>6</v>
      </c>
      <c r="B5" s="3">
        <v>1</v>
      </c>
      <c r="C5" s="3">
        <v>1</v>
      </c>
      <c r="D5" s="3" t="s">
        <v>215</v>
      </c>
      <c r="E5" s="1">
        <v>1.51</v>
      </c>
      <c r="F5" s="1">
        <v>3.74</v>
      </c>
    </row>
    <row r="6" spans="1:6" x14ac:dyDescent="0.25">
      <c r="A6" s="3" t="s">
        <v>62</v>
      </c>
      <c r="B6" s="3">
        <v>1</v>
      </c>
      <c r="C6" s="3">
        <v>3</v>
      </c>
      <c r="D6" s="3" t="s">
        <v>215</v>
      </c>
      <c r="E6" s="1">
        <v>0</v>
      </c>
      <c r="F6" s="1">
        <v>873.96</v>
      </c>
    </row>
    <row r="7" spans="1:6" x14ac:dyDescent="0.25">
      <c r="A7" s="3" t="s">
        <v>63</v>
      </c>
      <c r="B7" s="3">
        <v>1</v>
      </c>
      <c r="C7" s="3">
        <v>3</v>
      </c>
      <c r="D7" s="3" t="s">
        <v>215</v>
      </c>
      <c r="E7" s="1">
        <v>0</v>
      </c>
      <c r="F7" s="1">
        <v>833.42</v>
      </c>
    </row>
    <row r="8" spans="1:6" x14ac:dyDescent="0.25">
      <c r="A8" s="3" t="s">
        <v>64</v>
      </c>
      <c r="B8" s="3">
        <v>1</v>
      </c>
      <c r="C8" s="3">
        <v>3</v>
      </c>
      <c r="D8" s="3" t="s">
        <v>215</v>
      </c>
      <c r="E8" s="1">
        <v>0.52</v>
      </c>
      <c r="F8" s="1">
        <v>468.23</v>
      </c>
    </row>
    <row r="9" spans="1:6" x14ac:dyDescent="0.25">
      <c r="A9" s="3" t="s">
        <v>65</v>
      </c>
      <c r="B9" s="3">
        <v>1</v>
      </c>
      <c r="C9" s="3">
        <v>3</v>
      </c>
      <c r="D9" s="3" t="s">
        <v>215</v>
      </c>
      <c r="E9" s="1">
        <v>0</v>
      </c>
      <c r="F9" s="1">
        <v>885.86</v>
      </c>
    </row>
    <row r="10" spans="1:6" x14ac:dyDescent="0.25">
      <c r="A10" s="3" t="s">
        <v>3</v>
      </c>
      <c r="B10" s="3">
        <v>1</v>
      </c>
      <c r="C10" s="3">
        <v>1</v>
      </c>
      <c r="D10" s="3" t="s">
        <v>215</v>
      </c>
      <c r="E10" s="1">
        <v>177.64</v>
      </c>
      <c r="F10" s="1">
        <v>403.36</v>
      </c>
    </row>
    <row r="11" spans="1:6" x14ac:dyDescent="0.25">
      <c r="A11" s="3" t="s">
        <v>4</v>
      </c>
      <c r="B11" s="3">
        <v>1</v>
      </c>
      <c r="C11" s="3">
        <v>1</v>
      </c>
      <c r="D11" s="3" t="s">
        <v>215</v>
      </c>
      <c r="E11" s="1">
        <v>3.89</v>
      </c>
      <c r="F11" s="1">
        <v>764.68</v>
      </c>
    </row>
    <row r="12" spans="1:6" x14ac:dyDescent="0.25">
      <c r="A12" s="3" t="s">
        <v>7</v>
      </c>
      <c r="B12" s="3">
        <v>2</v>
      </c>
      <c r="C12" s="3">
        <v>1</v>
      </c>
      <c r="D12" s="3" t="s">
        <v>215</v>
      </c>
      <c r="E12" s="1">
        <v>519.16999999999996</v>
      </c>
      <c r="F12" s="1">
        <v>232.64</v>
      </c>
    </row>
    <row r="13" spans="1:6" x14ac:dyDescent="0.25">
      <c r="A13" s="3" t="s">
        <v>8</v>
      </c>
      <c r="B13" s="3">
        <v>2</v>
      </c>
      <c r="C13" s="3">
        <v>1</v>
      </c>
      <c r="D13" s="3" t="s">
        <v>215</v>
      </c>
      <c r="E13" s="1">
        <v>312.52</v>
      </c>
      <c r="F13" s="1">
        <v>234.86</v>
      </c>
    </row>
    <row r="14" spans="1:6" x14ac:dyDescent="0.25">
      <c r="A14" s="3" t="s">
        <v>67</v>
      </c>
      <c r="B14" s="3">
        <v>2</v>
      </c>
      <c r="C14" s="3">
        <v>3</v>
      </c>
      <c r="D14" s="3" t="s">
        <v>215</v>
      </c>
      <c r="E14" s="1">
        <v>579</v>
      </c>
      <c r="F14" s="1">
        <v>299.56</v>
      </c>
    </row>
    <row r="15" spans="1:6" x14ac:dyDescent="0.25">
      <c r="A15" s="3" t="s">
        <v>23</v>
      </c>
      <c r="B15" s="3">
        <v>2</v>
      </c>
      <c r="C15" s="3">
        <v>1</v>
      </c>
      <c r="D15" s="3" t="s">
        <v>215</v>
      </c>
      <c r="E15" s="1">
        <v>0</v>
      </c>
      <c r="F15" s="1">
        <v>0</v>
      </c>
    </row>
    <row r="16" spans="1:6" x14ac:dyDescent="0.25">
      <c r="A16" s="3" t="s">
        <v>68</v>
      </c>
      <c r="B16" s="3">
        <v>2</v>
      </c>
      <c r="C16" s="3">
        <v>3</v>
      </c>
      <c r="D16" s="3" t="s">
        <v>215</v>
      </c>
      <c r="E16" s="1">
        <v>603.52</v>
      </c>
      <c r="F16" s="1">
        <v>169.85</v>
      </c>
    </row>
    <row r="17" spans="1:6" x14ac:dyDescent="0.25">
      <c r="A17" s="3" t="s">
        <v>69</v>
      </c>
      <c r="B17" s="3">
        <v>2</v>
      </c>
      <c r="C17" s="3">
        <v>3</v>
      </c>
      <c r="D17" s="3" t="s">
        <v>215</v>
      </c>
      <c r="E17" s="1">
        <v>0</v>
      </c>
      <c r="F17" s="1">
        <v>840.45</v>
      </c>
    </row>
    <row r="18" spans="1:6" x14ac:dyDescent="0.25">
      <c r="A18" s="3" t="s">
        <v>70</v>
      </c>
      <c r="B18" s="3">
        <v>2</v>
      </c>
      <c r="C18" s="3">
        <v>3</v>
      </c>
      <c r="D18" s="3" t="s">
        <v>215</v>
      </c>
      <c r="E18" s="1">
        <v>491.77</v>
      </c>
      <c r="F18" s="1">
        <v>161.97</v>
      </c>
    </row>
    <row r="19" spans="1:6" x14ac:dyDescent="0.25">
      <c r="A19" s="3" t="s">
        <v>9</v>
      </c>
      <c r="B19" s="3">
        <v>2</v>
      </c>
      <c r="C19" s="3">
        <v>1</v>
      </c>
      <c r="D19" s="3" t="s">
        <v>215</v>
      </c>
      <c r="E19" s="1">
        <v>273.79000000000002</v>
      </c>
      <c r="F19" s="1">
        <v>500.38</v>
      </c>
    </row>
    <row r="20" spans="1:6" x14ac:dyDescent="0.25">
      <c r="A20" s="3" t="s">
        <v>71</v>
      </c>
      <c r="B20" s="3">
        <v>3</v>
      </c>
      <c r="C20" s="3">
        <v>3</v>
      </c>
      <c r="D20" s="3" t="s">
        <v>215</v>
      </c>
      <c r="E20" s="1">
        <v>864.66</v>
      </c>
      <c r="F20" s="1">
        <v>10.87</v>
      </c>
    </row>
    <row r="21" spans="1:6" x14ac:dyDescent="0.25">
      <c r="A21" s="3" t="s">
        <v>24</v>
      </c>
      <c r="B21" s="3">
        <v>3</v>
      </c>
      <c r="C21" s="3">
        <v>1</v>
      </c>
      <c r="D21" s="3" t="s">
        <v>215</v>
      </c>
      <c r="E21" s="1">
        <v>0</v>
      </c>
      <c r="F21" s="1">
        <v>0</v>
      </c>
    </row>
    <row r="22" spans="1:6" x14ac:dyDescent="0.25">
      <c r="A22" s="3" t="s">
        <v>10</v>
      </c>
      <c r="B22" s="3">
        <v>3</v>
      </c>
      <c r="C22" s="3">
        <v>1</v>
      </c>
      <c r="D22" s="3" t="s">
        <v>215</v>
      </c>
      <c r="E22" s="1">
        <v>743.16</v>
      </c>
      <c r="F22" s="1">
        <v>11.64</v>
      </c>
    </row>
    <row r="23" spans="1:6" x14ac:dyDescent="0.25">
      <c r="A23" s="3" t="s">
        <v>72</v>
      </c>
      <c r="B23" s="3">
        <v>3</v>
      </c>
      <c r="C23" s="3">
        <v>3</v>
      </c>
      <c r="D23" s="3" t="s">
        <v>215</v>
      </c>
      <c r="E23" s="1">
        <v>207.9</v>
      </c>
      <c r="F23" s="1">
        <v>6.89</v>
      </c>
    </row>
    <row r="24" spans="1:6" x14ac:dyDescent="0.25">
      <c r="A24" s="3" t="s">
        <v>25</v>
      </c>
      <c r="B24" s="3">
        <v>3</v>
      </c>
      <c r="C24" s="3">
        <v>1</v>
      </c>
      <c r="D24" s="3" t="s">
        <v>215</v>
      </c>
      <c r="E24" s="1">
        <v>0</v>
      </c>
      <c r="F24" s="1">
        <v>0</v>
      </c>
    </row>
    <row r="25" spans="1:6" x14ac:dyDescent="0.25">
      <c r="A25" s="3" t="s">
        <v>88</v>
      </c>
      <c r="B25" s="3">
        <v>3</v>
      </c>
      <c r="C25" s="3">
        <v>3</v>
      </c>
      <c r="D25" s="3" t="s">
        <v>215</v>
      </c>
      <c r="E25" s="1">
        <v>1.41</v>
      </c>
      <c r="F25" s="1">
        <v>0</v>
      </c>
    </row>
    <row r="26" spans="1:6" x14ac:dyDescent="0.25">
      <c r="A26" s="3" t="s">
        <v>26</v>
      </c>
      <c r="B26" s="3">
        <v>4</v>
      </c>
      <c r="C26" s="3">
        <v>1</v>
      </c>
      <c r="D26" s="3" t="s">
        <v>215</v>
      </c>
      <c r="E26" s="1">
        <v>0.5</v>
      </c>
      <c r="F26" s="1">
        <v>0</v>
      </c>
    </row>
    <row r="27" spans="1:6" x14ac:dyDescent="0.25">
      <c r="A27" s="3" t="s">
        <v>11</v>
      </c>
      <c r="B27" s="3">
        <v>4</v>
      </c>
      <c r="C27" s="3">
        <v>1</v>
      </c>
      <c r="D27" s="3" t="s">
        <v>215</v>
      </c>
      <c r="E27" s="1">
        <v>861.86</v>
      </c>
      <c r="F27" s="1">
        <v>0</v>
      </c>
    </row>
    <row r="28" spans="1:6" x14ac:dyDescent="0.25">
      <c r="A28" s="3" t="s">
        <v>73</v>
      </c>
      <c r="B28" s="3">
        <v>4</v>
      </c>
      <c r="C28" s="3">
        <v>3</v>
      </c>
      <c r="D28" s="3" t="s">
        <v>215</v>
      </c>
      <c r="E28" s="1">
        <v>167.38</v>
      </c>
      <c r="F28" s="1">
        <v>600.5</v>
      </c>
    </row>
    <row r="29" spans="1:6" x14ac:dyDescent="0.25">
      <c r="A29" s="3" t="s">
        <v>12</v>
      </c>
      <c r="B29" s="3">
        <v>4</v>
      </c>
      <c r="C29" s="3">
        <v>1</v>
      </c>
      <c r="D29" s="3" t="s">
        <v>215</v>
      </c>
      <c r="E29" s="1">
        <v>313.45999999999998</v>
      </c>
      <c r="F29" s="1">
        <v>487.7</v>
      </c>
    </row>
    <row r="30" spans="1:6" x14ac:dyDescent="0.25">
      <c r="A30" s="3" t="s">
        <v>74</v>
      </c>
      <c r="B30" s="3">
        <v>4</v>
      </c>
      <c r="C30" s="3">
        <v>3</v>
      </c>
      <c r="D30" s="3" t="s">
        <v>215</v>
      </c>
      <c r="E30" s="1">
        <v>55.67</v>
      </c>
      <c r="F30" s="1">
        <v>767.36</v>
      </c>
    </row>
    <row r="31" spans="1:6" x14ac:dyDescent="0.25">
      <c r="A31" s="3" t="s">
        <v>75</v>
      </c>
      <c r="B31" s="3">
        <v>4</v>
      </c>
      <c r="C31" s="3">
        <v>3</v>
      </c>
      <c r="D31" s="3" t="s">
        <v>215</v>
      </c>
      <c r="E31" s="1">
        <v>3.49</v>
      </c>
      <c r="F31" s="1">
        <v>703.1</v>
      </c>
    </row>
    <row r="32" spans="1:6" x14ac:dyDescent="0.25">
      <c r="A32" s="3" t="s">
        <v>89</v>
      </c>
      <c r="B32" s="3">
        <v>4</v>
      </c>
      <c r="C32" s="3">
        <v>3</v>
      </c>
      <c r="D32" s="3" t="s">
        <v>215</v>
      </c>
      <c r="E32" s="1">
        <v>2.04</v>
      </c>
      <c r="F32" s="1">
        <v>0</v>
      </c>
    </row>
    <row r="33" spans="1:6" x14ac:dyDescent="0.25">
      <c r="A33" s="3" t="s">
        <v>13</v>
      </c>
      <c r="B33" s="3">
        <v>4</v>
      </c>
      <c r="C33" s="3">
        <v>1</v>
      </c>
      <c r="D33" s="3" t="s">
        <v>215</v>
      </c>
      <c r="E33" s="1">
        <v>878.26</v>
      </c>
      <c r="F33" s="1">
        <v>0</v>
      </c>
    </row>
    <row r="34" spans="1:6" x14ac:dyDescent="0.25">
      <c r="A34" s="3" t="s">
        <v>76</v>
      </c>
      <c r="B34" s="3">
        <v>5</v>
      </c>
      <c r="C34" s="4">
        <v>3</v>
      </c>
      <c r="D34" s="3" t="s">
        <v>215</v>
      </c>
      <c r="E34" s="1">
        <v>445.98</v>
      </c>
      <c r="F34" s="1">
        <v>317.11</v>
      </c>
    </row>
    <row r="35" spans="1:6" x14ac:dyDescent="0.25">
      <c r="A35" s="3" t="s">
        <v>27</v>
      </c>
      <c r="B35" s="3">
        <v>5</v>
      </c>
      <c r="C35" s="4">
        <v>1</v>
      </c>
      <c r="D35" s="3" t="s">
        <v>215</v>
      </c>
      <c r="E35" s="1">
        <v>0</v>
      </c>
      <c r="F35" s="1">
        <v>0</v>
      </c>
    </row>
    <row r="36" spans="1:6" x14ac:dyDescent="0.25">
      <c r="A36" s="3" t="s">
        <v>14</v>
      </c>
      <c r="B36" s="3">
        <v>5</v>
      </c>
      <c r="C36" s="4">
        <v>1</v>
      </c>
      <c r="D36" s="3" t="s">
        <v>215</v>
      </c>
      <c r="E36" s="1">
        <v>96.07</v>
      </c>
      <c r="F36" s="1">
        <v>770.25</v>
      </c>
    </row>
    <row r="37" spans="1:6" x14ac:dyDescent="0.25">
      <c r="A37" s="3" t="s">
        <v>15</v>
      </c>
      <c r="B37" s="3">
        <v>5</v>
      </c>
      <c r="C37" s="4">
        <v>1</v>
      </c>
      <c r="D37" s="3" t="s">
        <v>215</v>
      </c>
      <c r="E37" s="1">
        <v>0</v>
      </c>
      <c r="F37" s="1">
        <v>827.25</v>
      </c>
    </row>
    <row r="38" spans="1:6" x14ac:dyDescent="0.25">
      <c r="A38" s="3" t="s">
        <v>77</v>
      </c>
      <c r="B38" s="3">
        <v>5</v>
      </c>
      <c r="C38" s="4">
        <v>3</v>
      </c>
      <c r="D38" s="3" t="s">
        <v>215</v>
      </c>
      <c r="E38" s="1">
        <v>37.020000000000003</v>
      </c>
      <c r="F38" s="1">
        <v>401.89</v>
      </c>
    </row>
    <row r="39" spans="1:6" x14ac:dyDescent="0.25">
      <c r="A39" s="3" t="s">
        <v>78</v>
      </c>
      <c r="B39" s="3">
        <v>5</v>
      </c>
      <c r="C39" s="4">
        <v>3</v>
      </c>
      <c r="D39" s="3" t="s">
        <v>215</v>
      </c>
      <c r="E39" s="1">
        <v>0</v>
      </c>
      <c r="F39" s="1">
        <v>884.61</v>
      </c>
    </row>
    <row r="40" spans="1:6" x14ac:dyDescent="0.25">
      <c r="A40" s="3" t="s">
        <v>16</v>
      </c>
      <c r="B40" s="3">
        <v>5</v>
      </c>
      <c r="C40" s="4">
        <v>1</v>
      </c>
      <c r="D40" s="3" t="s">
        <v>215</v>
      </c>
      <c r="E40" s="1">
        <v>442.21</v>
      </c>
      <c r="F40" s="1">
        <v>203.33</v>
      </c>
    </row>
    <row r="41" spans="1:6" x14ac:dyDescent="0.25">
      <c r="A41" s="3" t="s">
        <v>79</v>
      </c>
      <c r="B41" s="3">
        <v>5</v>
      </c>
      <c r="C41" s="4">
        <v>3</v>
      </c>
      <c r="D41" s="3" t="s">
        <v>215</v>
      </c>
      <c r="E41" s="1">
        <v>0.51</v>
      </c>
      <c r="F41" s="1">
        <v>29.65</v>
      </c>
    </row>
    <row r="42" spans="1:6" x14ac:dyDescent="0.25">
      <c r="A42" s="3" t="s">
        <v>80</v>
      </c>
      <c r="B42" s="3">
        <v>6</v>
      </c>
      <c r="C42" s="4">
        <v>3</v>
      </c>
      <c r="D42" s="3" t="s">
        <v>215</v>
      </c>
      <c r="E42" s="1">
        <v>884.29</v>
      </c>
      <c r="F42" s="1">
        <v>0</v>
      </c>
    </row>
    <row r="43" spans="1:6" x14ac:dyDescent="0.25">
      <c r="A43" s="3" t="s">
        <v>17</v>
      </c>
      <c r="B43" s="3">
        <v>6</v>
      </c>
      <c r="C43" s="4">
        <v>1</v>
      </c>
      <c r="D43" s="3" t="s">
        <v>215</v>
      </c>
      <c r="E43" s="1">
        <v>128.37</v>
      </c>
      <c r="F43" s="1">
        <v>403.81</v>
      </c>
    </row>
    <row r="44" spans="1:6" x14ac:dyDescent="0.25">
      <c r="A44" s="3" t="s">
        <v>81</v>
      </c>
      <c r="B44" s="3">
        <v>6</v>
      </c>
      <c r="C44" s="4">
        <v>3</v>
      </c>
      <c r="D44" s="3" t="s">
        <v>215</v>
      </c>
      <c r="E44" s="1">
        <v>242.14</v>
      </c>
      <c r="F44" s="1">
        <v>595.48</v>
      </c>
    </row>
    <row r="45" spans="1:6" x14ac:dyDescent="0.25">
      <c r="A45" s="3" t="s">
        <v>18</v>
      </c>
      <c r="B45" s="3">
        <v>6</v>
      </c>
      <c r="C45" s="4">
        <v>1</v>
      </c>
      <c r="D45" s="3" t="s">
        <v>215</v>
      </c>
      <c r="E45" s="1">
        <v>106.14</v>
      </c>
      <c r="F45" s="1">
        <v>127.09</v>
      </c>
    </row>
    <row r="46" spans="1:6" x14ac:dyDescent="0.25">
      <c r="A46" s="3" t="s">
        <v>28</v>
      </c>
      <c r="B46" s="3">
        <v>6</v>
      </c>
      <c r="C46" s="4">
        <v>1</v>
      </c>
      <c r="D46" s="3" t="s">
        <v>215</v>
      </c>
      <c r="E46" s="1">
        <v>0.46</v>
      </c>
      <c r="F46" s="1">
        <v>0</v>
      </c>
    </row>
    <row r="47" spans="1:6" x14ac:dyDescent="0.25">
      <c r="A47" s="3" t="s">
        <v>90</v>
      </c>
      <c r="B47" s="3">
        <v>6</v>
      </c>
      <c r="C47" s="4">
        <v>3</v>
      </c>
      <c r="D47" s="3" t="s">
        <v>215</v>
      </c>
      <c r="E47" s="1">
        <v>4.3600000000000003</v>
      </c>
      <c r="F47" s="1">
        <v>0</v>
      </c>
    </row>
    <row r="48" spans="1:6" x14ac:dyDescent="0.25">
      <c r="A48" s="3" t="s">
        <v>19</v>
      </c>
      <c r="B48" s="3">
        <v>7</v>
      </c>
      <c r="C48" s="4">
        <v>1</v>
      </c>
      <c r="D48" s="3" t="s">
        <v>215</v>
      </c>
      <c r="E48" s="1">
        <v>438.69</v>
      </c>
      <c r="F48" s="1">
        <v>0</v>
      </c>
    </row>
    <row r="49" spans="1:6" x14ac:dyDescent="0.25">
      <c r="A49" s="3" t="s">
        <v>87</v>
      </c>
      <c r="B49" s="3">
        <v>7</v>
      </c>
      <c r="C49" s="4">
        <v>3</v>
      </c>
      <c r="D49" s="3" t="s">
        <v>215</v>
      </c>
      <c r="E49" s="1">
        <v>206.45</v>
      </c>
      <c r="F49" s="1">
        <v>640.5</v>
      </c>
    </row>
    <row r="50" spans="1:6" x14ac:dyDescent="0.25">
      <c r="A50" s="3" t="s">
        <v>29</v>
      </c>
      <c r="B50" s="3">
        <v>7</v>
      </c>
      <c r="C50" s="4">
        <v>1</v>
      </c>
      <c r="D50" s="3" t="s">
        <v>215</v>
      </c>
      <c r="E50" s="1">
        <v>0.95</v>
      </c>
      <c r="F50" s="1">
        <v>0.57999999999999996</v>
      </c>
    </row>
    <row r="51" spans="1:6" x14ac:dyDescent="0.25">
      <c r="A51" s="3" t="s">
        <v>82</v>
      </c>
      <c r="B51" s="3">
        <v>7</v>
      </c>
      <c r="C51" s="4">
        <v>3</v>
      </c>
      <c r="D51" s="3" t="s">
        <v>215</v>
      </c>
      <c r="E51" s="1">
        <v>615.71</v>
      </c>
      <c r="F51" s="1">
        <v>0</v>
      </c>
    </row>
    <row r="52" spans="1:6" x14ac:dyDescent="0.25">
      <c r="A52" s="3" t="s">
        <v>83</v>
      </c>
      <c r="B52" s="3">
        <v>7</v>
      </c>
      <c r="C52" s="4">
        <v>3</v>
      </c>
      <c r="D52" s="3" t="s">
        <v>215</v>
      </c>
      <c r="E52" s="1">
        <v>265.95999999999998</v>
      </c>
      <c r="F52" s="1">
        <v>410.73</v>
      </c>
    </row>
    <row r="53" spans="1:6" x14ac:dyDescent="0.25">
      <c r="A53" s="3" t="s">
        <v>30</v>
      </c>
      <c r="B53" s="3">
        <v>7</v>
      </c>
      <c r="C53" s="4">
        <v>1</v>
      </c>
      <c r="D53" s="3" t="s">
        <v>215</v>
      </c>
      <c r="E53" s="1">
        <v>0</v>
      </c>
      <c r="F53" s="1">
        <v>0</v>
      </c>
    </row>
    <row r="54" spans="1:6" x14ac:dyDescent="0.25">
      <c r="A54" s="3" t="s">
        <v>84</v>
      </c>
      <c r="B54" s="3">
        <v>7</v>
      </c>
      <c r="C54" s="4">
        <v>3</v>
      </c>
      <c r="D54" s="3" t="s">
        <v>215</v>
      </c>
      <c r="E54" s="1">
        <v>94.91</v>
      </c>
      <c r="F54" s="1">
        <v>5.0999999999999996</v>
      </c>
    </row>
    <row r="55" spans="1:6" x14ac:dyDescent="0.25">
      <c r="A55" s="3" t="s">
        <v>31</v>
      </c>
      <c r="B55" s="3">
        <v>7</v>
      </c>
      <c r="C55" s="4">
        <v>1</v>
      </c>
      <c r="D55" s="3" t="s">
        <v>215</v>
      </c>
      <c r="E55" s="1">
        <v>0</v>
      </c>
      <c r="F55" s="1">
        <v>0</v>
      </c>
    </row>
    <row r="56" spans="1:6" x14ac:dyDescent="0.25">
      <c r="A56" s="3" t="s">
        <v>91</v>
      </c>
      <c r="B56" s="3">
        <v>8</v>
      </c>
      <c r="C56" s="4">
        <v>3</v>
      </c>
      <c r="D56" s="3" t="s">
        <v>215</v>
      </c>
      <c r="E56" s="1">
        <v>0</v>
      </c>
      <c r="F56" s="1">
        <v>0.81</v>
      </c>
    </row>
    <row r="57" spans="1:6" x14ac:dyDescent="0.25">
      <c r="A57" s="3" t="s">
        <v>85</v>
      </c>
      <c r="B57" s="3">
        <v>8</v>
      </c>
      <c r="C57" s="4">
        <v>3</v>
      </c>
      <c r="D57" s="3" t="s">
        <v>215</v>
      </c>
      <c r="E57" s="1">
        <v>468.88</v>
      </c>
      <c r="F57" s="1">
        <v>343.38</v>
      </c>
    </row>
    <row r="58" spans="1:6" x14ac:dyDescent="0.25">
      <c r="A58" s="3" t="s">
        <v>20</v>
      </c>
      <c r="B58" s="3">
        <v>8</v>
      </c>
      <c r="C58" s="4">
        <v>1</v>
      </c>
      <c r="D58" s="3" t="s">
        <v>215</v>
      </c>
      <c r="E58" s="1">
        <v>0</v>
      </c>
      <c r="F58" s="1">
        <v>17.91</v>
      </c>
    </row>
    <row r="59" spans="1:6" x14ac:dyDescent="0.25">
      <c r="A59" s="3" t="s">
        <v>21</v>
      </c>
      <c r="B59" s="3">
        <v>8</v>
      </c>
      <c r="C59" s="4">
        <v>1</v>
      </c>
      <c r="D59" s="3" t="s">
        <v>215</v>
      </c>
      <c r="E59" s="1">
        <v>99.84</v>
      </c>
      <c r="F59" s="1">
        <v>0.57999999999999996</v>
      </c>
    </row>
    <row r="60" spans="1:6" x14ac:dyDescent="0.25">
      <c r="A60" s="3" t="s">
        <v>86</v>
      </c>
      <c r="B60" s="3">
        <v>8</v>
      </c>
      <c r="C60" s="4">
        <v>3</v>
      </c>
      <c r="D60" s="3" t="s">
        <v>215</v>
      </c>
      <c r="E60" s="1">
        <v>0.93</v>
      </c>
      <c r="F60" s="1">
        <v>273.05</v>
      </c>
    </row>
    <row r="61" spans="1:6" x14ac:dyDescent="0.25">
      <c r="A61" s="3" t="s">
        <v>22</v>
      </c>
      <c r="B61" s="3">
        <v>8</v>
      </c>
      <c r="C61" s="4">
        <v>1</v>
      </c>
      <c r="D61" s="3" t="s">
        <v>215</v>
      </c>
      <c r="E61" s="1">
        <v>416.01</v>
      </c>
      <c r="F61" s="1">
        <v>265.04000000000002</v>
      </c>
    </row>
    <row r="62" spans="1:6" x14ac:dyDescent="0.25">
      <c r="A62" s="3" t="s">
        <v>92</v>
      </c>
      <c r="B62" s="3">
        <v>1</v>
      </c>
      <c r="C62" s="3">
        <v>1</v>
      </c>
      <c r="D62" s="3" t="s">
        <v>216</v>
      </c>
      <c r="E62" s="1">
        <v>0</v>
      </c>
      <c r="F62" s="1">
        <v>891.84</v>
      </c>
    </row>
    <row r="63" spans="1:6" x14ac:dyDescent="0.25">
      <c r="A63" s="3" t="s">
        <v>172</v>
      </c>
      <c r="B63" s="3">
        <v>1</v>
      </c>
      <c r="C63" s="3">
        <v>3</v>
      </c>
      <c r="D63" s="3" t="s">
        <v>216</v>
      </c>
      <c r="E63" s="1">
        <v>0</v>
      </c>
      <c r="F63" s="1">
        <v>651.29</v>
      </c>
    </row>
    <row r="64" spans="1:6" x14ac:dyDescent="0.25">
      <c r="A64" s="3" t="s">
        <v>93</v>
      </c>
      <c r="B64" s="3">
        <v>1</v>
      </c>
      <c r="C64" s="3">
        <v>1</v>
      </c>
      <c r="D64" s="3" t="s">
        <v>216</v>
      </c>
      <c r="E64" s="1">
        <v>834.3</v>
      </c>
      <c r="F64" s="1">
        <v>0</v>
      </c>
    </row>
    <row r="65" spans="1:6" x14ac:dyDescent="0.25">
      <c r="A65" s="3" t="s">
        <v>194</v>
      </c>
      <c r="B65" s="3">
        <v>1</v>
      </c>
      <c r="C65" s="3">
        <v>3</v>
      </c>
      <c r="D65" s="3" t="s">
        <v>216</v>
      </c>
      <c r="E65" s="1">
        <v>0</v>
      </c>
      <c r="F65" s="1">
        <v>1.31</v>
      </c>
    </row>
    <row r="66" spans="1:6" x14ac:dyDescent="0.25">
      <c r="A66" s="3" t="s">
        <v>173</v>
      </c>
      <c r="B66" s="3">
        <v>1</v>
      </c>
      <c r="C66" s="3">
        <v>3</v>
      </c>
      <c r="D66" s="3" t="s">
        <v>216</v>
      </c>
      <c r="E66" s="1">
        <v>444.47</v>
      </c>
      <c r="F66" s="1">
        <v>2.34</v>
      </c>
    </row>
    <row r="67" spans="1:6" x14ac:dyDescent="0.25">
      <c r="A67" s="3" t="s">
        <v>174</v>
      </c>
      <c r="B67" s="3">
        <v>1</v>
      </c>
      <c r="C67" s="3">
        <v>3</v>
      </c>
      <c r="D67" s="3" t="s">
        <v>216</v>
      </c>
      <c r="E67" s="1">
        <v>625.01</v>
      </c>
      <c r="F67" s="1">
        <v>0</v>
      </c>
    </row>
    <row r="68" spans="1:6" x14ac:dyDescent="0.25">
      <c r="A68" s="3" t="s">
        <v>94</v>
      </c>
      <c r="B68" s="3">
        <v>1</v>
      </c>
      <c r="C68" s="3">
        <v>1</v>
      </c>
      <c r="D68" s="3" t="s">
        <v>216</v>
      </c>
      <c r="E68" s="1">
        <v>845.91</v>
      </c>
      <c r="F68" s="1">
        <v>23.26</v>
      </c>
    </row>
    <row r="69" spans="1:6" x14ac:dyDescent="0.25">
      <c r="A69" s="3" t="s">
        <v>95</v>
      </c>
      <c r="B69" s="3">
        <v>1</v>
      </c>
      <c r="C69" s="3">
        <v>1</v>
      </c>
      <c r="D69" s="3" t="s">
        <v>216</v>
      </c>
      <c r="E69" s="1">
        <v>867.46</v>
      </c>
      <c r="F69" s="1">
        <v>0</v>
      </c>
    </row>
    <row r="70" spans="1:6" x14ac:dyDescent="0.25">
      <c r="A70" s="3" t="s">
        <v>195</v>
      </c>
      <c r="B70" s="3">
        <v>2</v>
      </c>
      <c r="C70" s="3">
        <v>3</v>
      </c>
      <c r="D70" s="3" t="s">
        <v>216</v>
      </c>
      <c r="E70" s="1">
        <v>0</v>
      </c>
      <c r="F70" s="1">
        <v>0</v>
      </c>
    </row>
    <row r="71" spans="1:6" x14ac:dyDescent="0.25">
      <c r="A71" s="3" t="s">
        <v>96</v>
      </c>
      <c r="B71" s="3">
        <v>2</v>
      </c>
      <c r="C71" s="3">
        <v>1</v>
      </c>
      <c r="D71" s="3" t="s">
        <v>216</v>
      </c>
      <c r="E71" s="1">
        <v>489.7</v>
      </c>
      <c r="F71" s="1">
        <v>14.34</v>
      </c>
    </row>
    <row r="72" spans="1:6" x14ac:dyDescent="0.25">
      <c r="A72" s="3" t="s">
        <v>122</v>
      </c>
      <c r="B72" s="3">
        <v>2</v>
      </c>
      <c r="C72" s="3">
        <v>1</v>
      </c>
      <c r="D72" s="3" t="s">
        <v>216</v>
      </c>
      <c r="E72" s="1">
        <v>0</v>
      </c>
      <c r="F72" s="1">
        <v>0</v>
      </c>
    </row>
    <row r="73" spans="1:6" x14ac:dyDescent="0.25">
      <c r="A73" s="3" t="s">
        <v>175</v>
      </c>
      <c r="B73" s="3">
        <v>2</v>
      </c>
      <c r="C73" s="3">
        <v>3</v>
      </c>
      <c r="D73" s="3" t="s">
        <v>216</v>
      </c>
      <c r="E73" s="1">
        <v>153.79</v>
      </c>
      <c r="F73" s="1">
        <v>88.21</v>
      </c>
    </row>
    <row r="74" spans="1:6" x14ac:dyDescent="0.25">
      <c r="A74" s="3" t="s">
        <v>196</v>
      </c>
      <c r="B74" s="3">
        <v>2</v>
      </c>
      <c r="C74" s="3">
        <v>3</v>
      </c>
      <c r="D74" s="3" t="s">
        <v>216</v>
      </c>
      <c r="E74" s="1">
        <v>1.93</v>
      </c>
      <c r="F74" s="1">
        <v>1.53</v>
      </c>
    </row>
    <row r="75" spans="1:6" x14ac:dyDescent="0.25">
      <c r="A75" s="3" t="s">
        <v>97</v>
      </c>
      <c r="B75" s="3">
        <v>2</v>
      </c>
      <c r="C75" s="3">
        <v>1</v>
      </c>
      <c r="D75" s="3" t="s">
        <v>216</v>
      </c>
      <c r="E75" s="1">
        <v>857.74</v>
      </c>
      <c r="F75" s="1">
        <v>0</v>
      </c>
    </row>
    <row r="76" spans="1:6" x14ac:dyDescent="0.25">
      <c r="A76" s="3" t="s">
        <v>176</v>
      </c>
      <c r="B76" s="3">
        <v>3</v>
      </c>
      <c r="C76" s="3">
        <v>3</v>
      </c>
      <c r="D76" s="3" t="s">
        <v>216</v>
      </c>
      <c r="E76" s="1">
        <v>11.07</v>
      </c>
      <c r="F76" s="1">
        <v>854.08</v>
      </c>
    </row>
    <row r="77" spans="1:6" x14ac:dyDescent="0.25">
      <c r="A77" s="3" t="s">
        <v>123</v>
      </c>
      <c r="B77" s="3">
        <v>3</v>
      </c>
      <c r="C77" s="3">
        <v>1</v>
      </c>
      <c r="D77" s="3" t="s">
        <v>216</v>
      </c>
      <c r="E77" s="1">
        <v>0</v>
      </c>
      <c r="F77" s="1">
        <v>0</v>
      </c>
    </row>
    <row r="78" spans="1:6" x14ac:dyDescent="0.25">
      <c r="A78" s="3" t="s">
        <v>98</v>
      </c>
      <c r="B78" s="3">
        <v>3</v>
      </c>
      <c r="C78" s="3">
        <v>1</v>
      </c>
      <c r="D78" s="3" t="s">
        <v>216</v>
      </c>
      <c r="E78" s="1">
        <v>344.7</v>
      </c>
      <c r="F78" s="1">
        <v>422.91</v>
      </c>
    </row>
    <row r="79" spans="1:6" x14ac:dyDescent="0.25">
      <c r="A79" s="3" t="s">
        <v>197</v>
      </c>
      <c r="B79" s="3">
        <v>3</v>
      </c>
      <c r="C79" s="3">
        <v>3</v>
      </c>
      <c r="D79" s="3" t="s">
        <v>216</v>
      </c>
      <c r="E79" s="1">
        <v>0</v>
      </c>
      <c r="F79" s="1">
        <v>0</v>
      </c>
    </row>
    <row r="80" spans="1:6" x14ac:dyDescent="0.25">
      <c r="A80" s="3" t="s">
        <v>99</v>
      </c>
      <c r="B80" s="3">
        <v>3</v>
      </c>
      <c r="C80" s="3">
        <v>1</v>
      </c>
      <c r="D80" s="3" t="s">
        <v>216</v>
      </c>
      <c r="E80" s="1">
        <v>568.41999999999996</v>
      </c>
      <c r="F80" s="1">
        <v>274.5</v>
      </c>
    </row>
    <row r="81" spans="1:6" x14ac:dyDescent="0.25">
      <c r="A81" s="3" t="s">
        <v>177</v>
      </c>
      <c r="B81" s="3">
        <v>3</v>
      </c>
      <c r="C81" s="3">
        <v>3</v>
      </c>
      <c r="D81" s="3" t="s">
        <v>216</v>
      </c>
      <c r="E81" s="1">
        <v>1.1299999999999999</v>
      </c>
      <c r="F81" s="1">
        <v>772.36</v>
      </c>
    </row>
    <row r="82" spans="1:6" x14ac:dyDescent="0.25">
      <c r="A82" s="3" t="s">
        <v>178</v>
      </c>
      <c r="B82" s="3">
        <v>4</v>
      </c>
      <c r="C82" s="3">
        <v>3</v>
      </c>
      <c r="D82" s="3" t="s">
        <v>216</v>
      </c>
      <c r="E82" s="1">
        <v>595.62</v>
      </c>
      <c r="F82" s="1">
        <v>38.35</v>
      </c>
    </row>
    <row r="83" spans="1:6" x14ac:dyDescent="0.25">
      <c r="A83" s="3" t="s">
        <v>124</v>
      </c>
      <c r="B83" s="3">
        <v>4</v>
      </c>
      <c r="C83" s="3">
        <v>1</v>
      </c>
      <c r="D83" s="3" t="s">
        <v>216</v>
      </c>
      <c r="E83" s="1">
        <v>0</v>
      </c>
      <c r="F83" s="1">
        <v>0</v>
      </c>
    </row>
    <row r="84" spans="1:6" x14ac:dyDescent="0.25">
      <c r="A84" s="3" t="s">
        <v>198</v>
      </c>
      <c r="B84" s="3">
        <v>4</v>
      </c>
      <c r="C84" s="3">
        <v>3</v>
      </c>
      <c r="D84" s="3" t="s">
        <v>216</v>
      </c>
      <c r="E84" s="1">
        <v>1.47</v>
      </c>
      <c r="F84" s="1">
        <v>2.2999999999999998</v>
      </c>
    </row>
    <row r="85" spans="1:6" x14ac:dyDescent="0.25">
      <c r="A85" s="3" t="s">
        <v>125</v>
      </c>
      <c r="B85" s="3">
        <v>4</v>
      </c>
      <c r="C85" s="3">
        <v>1</v>
      </c>
      <c r="D85" s="3" t="s">
        <v>216</v>
      </c>
      <c r="E85" s="1">
        <v>0</v>
      </c>
      <c r="F85" s="1">
        <v>0</v>
      </c>
    </row>
    <row r="86" spans="1:6" x14ac:dyDescent="0.25">
      <c r="A86" s="3" t="s">
        <v>100</v>
      </c>
      <c r="B86" s="3">
        <v>4</v>
      </c>
      <c r="C86" s="3">
        <v>1</v>
      </c>
      <c r="D86" s="3" t="s">
        <v>216</v>
      </c>
      <c r="E86" s="1">
        <v>0</v>
      </c>
      <c r="F86" s="1">
        <v>839.4</v>
      </c>
    </row>
    <row r="87" spans="1:6" x14ac:dyDescent="0.25">
      <c r="A87" s="3" t="s">
        <v>179</v>
      </c>
      <c r="B87" s="3">
        <v>4</v>
      </c>
      <c r="C87" s="3">
        <v>3</v>
      </c>
      <c r="D87" s="3" t="s">
        <v>216</v>
      </c>
      <c r="E87" s="1">
        <v>0</v>
      </c>
      <c r="F87" s="1">
        <v>124.77</v>
      </c>
    </row>
    <row r="88" spans="1:6" x14ac:dyDescent="0.25">
      <c r="A88" s="3" t="s">
        <v>126</v>
      </c>
      <c r="B88" s="3">
        <v>5</v>
      </c>
      <c r="C88" s="3">
        <v>1</v>
      </c>
      <c r="D88" s="3" t="s">
        <v>216</v>
      </c>
      <c r="E88" s="1">
        <v>0</v>
      </c>
      <c r="F88" s="1">
        <v>0</v>
      </c>
    </row>
    <row r="89" spans="1:6" x14ac:dyDescent="0.25">
      <c r="A89" s="3" t="s">
        <v>180</v>
      </c>
      <c r="B89" s="3">
        <v>5</v>
      </c>
      <c r="C89" s="4">
        <v>3</v>
      </c>
      <c r="D89" s="3" t="s">
        <v>216</v>
      </c>
      <c r="E89" s="1">
        <v>727.83</v>
      </c>
      <c r="F89" s="1">
        <v>146.75</v>
      </c>
    </row>
    <row r="90" spans="1:6" x14ac:dyDescent="0.25">
      <c r="A90" s="3" t="s">
        <v>181</v>
      </c>
      <c r="B90" s="3">
        <v>5</v>
      </c>
      <c r="C90" s="4">
        <v>3</v>
      </c>
      <c r="D90" s="3" t="s">
        <v>216</v>
      </c>
      <c r="E90" s="1">
        <v>0</v>
      </c>
      <c r="F90" s="1">
        <v>799.16</v>
      </c>
    </row>
    <row r="91" spans="1:6" x14ac:dyDescent="0.25">
      <c r="A91" s="3" t="s">
        <v>101</v>
      </c>
      <c r="B91" s="3">
        <v>5</v>
      </c>
      <c r="C91" s="4">
        <v>1</v>
      </c>
      <c r="D91" s="3" t="s">
        <v>216</v>
      </c>
      <c r="E91" s="1">
        <v>576.35</v>
      </c>
      <c r="F91" s="1">
        <v>0</v>
      </c>
    </row>
    <row r="92" spans="1:6" x14ac:dyDescent="0.25">
      <c r="A92" s="3" t="s">
        <v>102</v>
      </c>
      <c r="B92" s="3">
        <v>5</v>
      </c>
      <c r="C92" s="4">
        <v>1</v>
      </c>
      <c r="D92" s="3" t="s">
        <v>216</v>
      </c>
      <c r="E92" s="1">
        <v>623.05999999999995</v>
      </c>
      <c r="F92" s="1">
        <v>10.039999999999999</v>
      </c>
    </row>
    <row r="93" spans="1:6" x14ac:dyDescent="0.25">
      <c r="A93" s="3" t="s">
        <v>199</v>
      </c>
      <c r="B93" s="3">
        <v>5</v>
      </c>
      <c r="C93" s="4">
        <v>3</v>
      </c>
      <c r="D93" s="3" t="s">
        <v>216</v>
      </c>
      <c r="E93" s="1">
        <v>1.21</v>
      </c>
      <c r="F93" s="1">
        <v>1.29</v>
      </c>
    </row>
    <row r="94" spans="1:6" x14ac:dyDescent="0.25">
      <c r="A94" s="3" t="s">
        <v>103</v>
      </c>
      <c r="B94" s="3">
        <v>5</v>
      </c>
      <c r="C94" s="4">
        <v>1</v>
      </c>
      <c r="D94" s="3" t="s">
        <v>216</v>
      </c>
      <c r="E94" s="1">
        <v>155.38</v>
      </c>
      <c r="F94" s="1">
        <v>308.64</v>
      </c>
    </row>
    <row r="95" spans="1:6" x14ac:dyDescent="0.25">
      <c r="A95" s="3" t="s">
        <v>182</v>
      </c>
      <c r="B95" s="3">
        <v>5</v>
      </c>
      <c r="C95" s="6">
        <v>3</v>
      </c>
      <c r="D95" s="3" t="s">
        <v>216</v>
      </c>
      <c r="E95" s="1">
        <v>166.6</v>
      </c>
      <c r="F95" s="1">
        <v>714.72</v>
      </c>
    </row>
    <row r="96" spans="1:6" x14ac:dyDescent="0.25">
      <c r="A96" s="3" t="s">
        <v>104</v>
      </c>
      <c r="B96" s="3">
        <v>6</v>
      </c>
      <c r="C96" s="4">
        <v>1</v>
      </c>
      <c r="D96" s="3" t="s">
        <v>216</v>
      </c>
      <c r="E96" s="1">
        <v>23.77</v>
      </c>
      <c r="F96" s="1">
        <v>0</v>
      </c>
    </row>
    <row r="97" spans="1:6" x14ac:dyDescent="0.25">
      <c r="A97" s="3" t="s">
        <v>183</v>
      </c>
      <c r="B97" s="3">
        <v>6</v>
      </c>
      <c r="C97" s="4">
        <v>3</v>
      </c>
      <c r="D97" s="3" t="s">
        <v>216</v>
      </c>
      <c r="E97" s="1">
        <v>12</v>
      </c>
      <c r="F97" s="1">
        <v>7.73</v>
      </c>
    </row>
    <row r="98" spans="1:6" x14ac:dyDescent="0.25">
      <c r="A98" s="3" t="s">
        <v>127</v>
      </c>
      <c r="B98" s="3">
        <v>6</v>
      </c>
      <c r="C98" s="4">
        <v>1</v>
      </c>
      <c r="D98" s="3" t="s">
        <v>216</v>
      </c>
      <c r="E98" s="1">
        <v>0</v>
      </c>
      <c r="F98" s="1">
        <v>0</v>
      </c>
    </row>
    <row r="99" spans="1:6" x14ac:dyDescent="0.25">
      <c r="A99" s="3" t="s">
        <v>200</v>
      </c>
      <c r="B99" s="3">
        <v>6</v>
      </c>
      <c r="C99" s="4">
        <v>3</v>
      </c>
      <c r="D99" s="3" t="s">
        <v>216</v>
      </c>
      <c r="E99" s="1">
        <v>0</v>
      </c>
      <c r="F99" s="1">
        <v>3.02</v>
      </c>
    </row>
    <row r="100" spans="1:6" x14ac:dyDescent="0.25">
      <c r="A100" s="3" t="s">
        <v>184</v>
      </c>
      <c r="B100" s="3">
        <v>6</v>
      </c>
      <c r="C100" s="4">
        <v>3</v>
      </c>
      <c r="D100" s="3" t="s">
        <v>216</v>
      </c>
      <c r="E100" s="1">
        <v>0</v>
      </c>
      <c r="F100" s="1">
        <v>746.15</v>
      </c>
    </row>
    <row r="101" spans="1:6" x14ac:dyDescent="0.25">
      <c r="A101" s="3" t="s">
        <v>105</v>
      </c>
      <c r="B101" s="3">
        <v>6</v>
      </c>
      <c r="C101" s="4">
        <v>1</v>
      </c>
      <c r="D101" s="3" t="s">
        <v>216</v>
      </c>
      <c r="E101" s="1">
        <v>400.55</v>
      </c>
      <c r="F101" s="1">
        <v>252.59</v>
      </c>
    </row>
    <row r="102" spans="1:6" x14ac:dyDescent="0.25">
      <c r="A102" s="3" t="s">
        <v>201</v>
      </c>
      <c r="B102" s="3">
        <v>7</v>
      </c>
      <c r="C102" s="4">
        <v>3</v>
      </c>
      <c r="D102" s="3" t="s">
        <v>216</v>
      </c>
      <c r="E102" s="1">
        <v>0</v>
      </c>
      <c r="F102" s="1">
        <v>0.63</v>
      </c>
    </row>
    <row r="103" spans="1:6" x14ac:dyDescent="0.25">
      <c r="A103" s="3" t="s">
        <v>106</v>
      </c>
      <c r="B103" s="3">
        <v>7</v>
      </c>
      <c r="C103" s="4">
        <v>1</v>
      </c>
      <c r="D103" s="3" t="s">
        <v>216</v>
      </c>
      <c r="E103" s="1">
        <v>0</v>
      </c>
      <c r="F103" s="1">
        <v>111.06</v>
      </c>
    </row>
    <row r="104" spans="1:6" x14ac:dyDescent="0.25">
      <c r="A104" s="3" t="s">
        <v>107</v>
      </c>
      <c r="B104" s="3">
        <v>7</v>
      </c>
      <c r="C104" s="4">
        <v>1</v>
      </c>
      <c r="D104" s="3" t="s">
        <v>216</v>
      </c>
      <c r="E104" s="1">
        <v>73.52</v>
      </c>
      <c r="F104" s="1">
        <v>655.74</v>
      </c>
    </row>
    <row r="105" spans="1:6" x14ac:dyDescent="0.25">
      <c r="A105" s="3" t="s">
        <v>202</v>
      </c>
      <c r="B105" s="3">
        <v>7</v>
      </c>
      <c r="C105" s="4">
        <v>3</v>
      </c>
      <c r="D105" s="3" t="s">
        <v>216</v>
      </c>
      <c r="E105" s="1">
        <v>0</v>
      </c>
      <c r="F105" s="1">
        <v>0</v>
      </c>
    </row>
    <row r="106" spans="1:6" x14ac:dyDescent="0.25">
      <c r="A106" s="3" t="s">
        <v>108</v>
      </c>
      <c r="B106" s="3">
        <v>7</v>
      </c>
      <c r="C106" s="4">
        <v>1</v>
      </c>
      <c r="D106" s="3" t="s">
        <v>216</v>
      </c>
      <c r="E106" s="1">
        <v>0.6</v>
      </c>
      <c r="F106" s="1">
        <v>343.63</v>
      </c>
    </row>
    <row r="107" spans="1:6" x14ac:dyDescent="0.25">
      <c r="A107" s="3" t="s">
        <v>203</v>
      </c>
      <c r="B107" s="3">
        <v>7</v>
      </c>
      <c r="C107" s="4">
        <v>3</v>
      </c>
      <c r="D107" s="3" t="s">
        <v>216</v>
      </c>
      <c r="E107" s="1">
        <v>0</v>
      </c>
      <c r="F107" s="1">
        <v>0</v>
      </c>
    </row>
    <row r="108" spans="1:6" x14ac:dyDescent="0.25">
      <c r="A108" s="3" t="s">
        <v>109</v>
      </c>
      <c r="B108" s="3">
        <v>8</v>
      </c>
      <c r="C108" s="4">
        <v>1</v>
      </c>
      <c r="D108" s="3" t="s">
        <v>216</v>
      </c>
      <c r="E108" s="1">
        <v>4.2300000000000004</v>
      </c>
      <c r="F108" s="1">
        <v>41.8</v>
      </c>
    </row>
    <row r="109" spans="1:6" x14ac:dyDescent="0.25">
      <c r="A109" s="3" t="s">
        <v>110</v>
      </c>
      <c r="B109" s="3">
        <v>8</v>
      </c>
      <c r="C109" s="4">
        <v>1</v>
      </c>
      <c r="D109" s="3" t="s">
        <v>216</v>
      </c>
      <c r="E109" s="1">
        <v>25.37</v>
      </c>
      <c r="F109" s="1">
        <v>743.4</v>
      </c>
    </row>
    <row r="110" spans="1:6" x14ac:dyDescent="0.25">
      <c r="A110" s="3" t="s">
        <v>204</v>
      </c>
      <c r="B110" s="3">
        <v>8</v>
      </c>
      <c r="C110" s="4">
        <v>3</v>
      </c>
      <c r="D110" s="3" t="s">
        <v>216</v>
      </c>
      <c r="E110" s="1">
        <v>0</v>
      </c>
      <c r="F110" s="1">
        <v>0</v>
      </c>
    </row>
    <row r="111" spans="1:6" x14ac:dyDescent="0.25">
      <c r="A111" s="3" t="s">
        <v>185</v>
      </c>
      <c r="B111" s="3">
        <v>8</v>
      </c>
      <c r="C111" s="4">
        <v>3</v>
      </c>
      <c r="D111" s="3" t="s">
        <v>216</v>
      </c>
      <c r="E111" s="1">
        <v>291.18</v>
      </c>
      <c r="F111" s="1">
        <v>594.16999999999996</v>
      </c>
    </row>
    <row r="112" spans="1:6" x14ac:dyDescent="0.25">
      <c r="A112" s="3" t="s">
        <v>186</v>
      </c>
      <c r="B112" s="3">
        <v>8</v>
      </c>
      <c r="C112" s="4">
        <v>3</v>
      </c>
      <c r="D112" s="3" t="s">
        <v>216</v>
      </c>
      <c r="E112" s="1">
        <v>848.18</v>
      </c>
      <c r="F112" s="1">
        <v>0</v>
      </c>
    </row>
    <row r="113" spans="1:6" x14ac:dyDescent="0.25">
      <c r="A113" s="3" t="s">
        <v>128</v>
      </c>
      <c r="B113" s="3">
        <v>8</v>
      </c>
      <c r="C113" s="4">
        <v>1</v>
      </c>
      <c r="D113" s="3" t="s">
        <v>216</v>
      </c>
      <c r="E113" s="1">
        <v>0</v>
      </c>
      <c r="F113" s="1">
        <v>0</v>
      </c>
    </row>
    <row r="114" spans="1:6" x14ac:dyDescent="0.25">
      <c r="A114" s="3" t="s">
        <v>129</v>
      </c>
      <c r="B114" s="3">
        <v>8</v>
      </c>
      <c r="C114" s="4">
        <v>1</v>
      </c>
      <c r="D114" s="3" t="s">
        <v>216</v>
      </c>
      <c r="E114" s="1">
        <v>0</v>
      </c>
      <c r="F114" s="1">
        <v>0</v>
      </c>
    </row>
    <row r="115" spans="1:6" x14ac:dyDescent="0.25">
      <c r="A115" s="3" t="s">
        <v>187</v>
      </c>
      <c r="B115" s="3">
        <v>8</v>
      </c>
      <c r="C115" s="4">
        <v>3</v>
      </c>
      <c r="D115" s="3" t="s">
        <v>216</v>
      </c>
      <c r="E115" s="1">
        <v>70.760000000000005</v>
      </c>
      <c r="F115" s="1">
        <v>0</v>
      </c>
    </row>
    <row r="116" spans="1:6" x14ac:dyDescent="0.25">
      <c r="A116" s="3" t="s">
        <v>111</v>
      </c>
      <c r="B116" s="3">
        <v>9</v>
      </c>
      <c r="C116" s="4">
        <v>1</v>
      </c>
      <c r="D116" s="3" t="s">
        <v>216</v>
      </c>
      <c r="E116" s="1">
        <v>692.92</v>
      </c>
      <c r="F116" s="1">
        <v>0</v>
      </c>
    </row>
    <row r="117" spans="1:6" x14ac:dyDescent="0.25">
      <c r="A117" s="3" t="s">
        <v>188</v>
      </c>
      <c r="B117" s="3">
        <v>9</v>
      </c>
      <c r="C117" s="4">
        <v>3</v>
      </c>
      <c r="D117" s="3" t="s">
        <v>216</v>
      </c>
      <c r="E117" s="1">
        <v>0</v>
      </c>
      <c r="F117" s="1">
        <v>373.11</v>
      </c>
    </row>
    <row r="118" spans="1:6" x14ac:dyDescent="0.25">
      <c r="A118" s="3" t="s">
        <v>189</v>
      </c>
      <c r="B118" s="3">
        <v>9</v>
      </c>
      <c r="C118" s="4">
        <v>3</v>
      </c>
      <c r="D118" s="3" t="s">
        <v>216</v>
      </c>
      <c r="E118" s="1">
        <v>722.21</v>
      </c>
      <c r="F118" s="1">
        <v>0</v>
      </c>
    </row>
    <row r="119" spans="1:6" x14ac:dyDescent="0.25">
      <c r="A119" s="3" t="s">
        <v>112</v>
      </c>
      <c r="B119" s="3">
        <v>9</v>
      </c>
      <c r="C119" s="4">
        <v>1</v>
      </c>
      <c r="D119" s="3" t="s">
        <v>216</v>
      </c>
      <c r="E119" s="1">
        <v>70.2</v>
      </c>
      <c r="F119" s="1">
        <v>0</v>
      </c>
    </row>
    <row r="120" spans="1:6" x14ac:dyDescent="0.25">
      <c r="A120" s="3" t="s">
        <v>113</v>
      </c>
      <c r="B120" s="3">
        <v>9</v>
      </c>
      <c r="C120" s="4">
        <v>1</v>
      </c>
      <c r="D120" s="3" t="s">
        <v>216</v>
      </c>
      <c r="E120" s="1">
        <v>250.3</v>
      </c>
      <c r="F120" s="1">
        <v>229.16</v>
      </c>
    </row>
    <row r="121" spans="1:6" x14ac:dyDescent="0.25">
      <c r="A121" s="3" t="s">
        <v>205</v>
      </c>
      <c r="B121" s="3">
        <v>9</v>
      </c>
      <c r="C121" s="4">
        <v>3</v>
      </c>
      <c r="D121" s="3" t="s">
        <v>216</v>
      </c>
      <c r="E121" s="1">
        <v>1.38</v>
      </c>
      <c r="F121" s="1">
        <v>1.54</v>
      </c>
    </row>
    <row r="122" spans="1:6" x14ac:dyDescent="0.25">
      <c r="A122" s="3" t="s">
        <v>114</v>
      </c>
      <c r="B122" s="3">
        <v>9</v>
      </c>
      <c r="C122" s="4">
        <v>1</v>
      </c>
      <c r="D122" s="3" t="s">
        <v>216</v>
      </c>
      <c r="E122" s="1">
        <v>297.60000000000002</v>
      </c>
      <c r="F122" s="1">
        <v>424.6</v>
      </c>
    </row>
    <row r="123" spans="1:6" x14ac:dyDescent="0.25">
      <c r="A123" s="3" t="s">
        <v>206</v>
      </c>
      <c r="B123" s="3">
        <v>9</v>
      </c>
      <c r="C123" s="4">
        <v>3</v>
      </c>
      <c r="D123" s="3" t="s">
        <v>216</v>
      </c>
      <c r="E123" s="1">
        <v>0</v>
      </c>
      <c r="F123" s="1">
        <v>0</v>
      </c>
    </row>
    <row r="124" spans="1:6" x14ac:dyDescent="0.25">
      <c r="A124" s="3" t="s">
        <v>115</v>
      </c>
      <c r="B124" s="3">
        <v>10</v>
      </c>
      <c r="C124" s="4">
        <v>1</v>
      </c>
      <c r="D124" s="3" t="s">
        <v>216</v>
      </c>
      <c r="E124" s="1">
        <v>794.61</v>
      </c>
      <c r="F124" s="1">
        <v>0</v>
      </c>
    </row>
    <row r="125" spans="1:6" x14ac:dyDescent="0.25">
      <c r="A125" s="3" t="s">
        <v>190</v>
      </c>
      <c r="B125" s="3">
        <v>10</v>
      </c>
      <c r="C125" s="4">
        <v>3</v>
      </c>
      <c r="D125" s="3" t="s">
        <v>216</v>
      </c>
      <c r="E125" s="1">
        <v>330.87</v>
      </c>
      <c r="F125" s="1">
        <v>97.69</v>
      </c>
    </row>
    <row r="126" spans="1:6" x14ac:dyDescent="0.25">
      <c r="A126" s="3" t="s">
        <v>116</v>
      </c>
      <c r="B126" s="3">
        <v>10</v>
      </c>
      <c r="C126" s="4">
        <v>1</v>
      </c>
      <c r="D126" s="3" t="s">
        <v>216</v>
      </c>
      <c r="E126" s="1">
        <v>226.64</v>
      </c>
      <c r="F126" s="1">
        <v>12.83</v>
      </c>
    </row>
    <row r="127" spans="1:6" x14ac:dyDescent="0.25">
      <c r="A127" s="3" t="s">
        <v>207</v>
      </c>
      <c r="B127" s="3">
        <v>10</v>
      </c>
      <c r="C127" s="4">
        <v>3</v>
      </c>
      <c r="D127" s="3" t="s">
        <v>216</v>
      </c>
      <c r="E127" s="1">
        <v>0</v>
      </c>
      <c r="F127" s="1">
        <v>1.81</v>
      </c>
    </row>
    <row r="128" spans="1:6" x14ac:dyDescent="0.25">
      <c r="A128" s="3" t="s">
        <v>117</v>
      </c>
      <c r="B128" s="3">
        <v>10</v>
      </c>
      <c r="C128" s="4">
        <v>1</v>
      </c>
      <c r="D128" s="3" t="s">
        <v>216</v>
      </c>
      <c r="E128" s="1">
        <v>531.74</v>
      </c>
      <c r="F128" s="1">
        <v>0</v>
      </c>
    </row>
    <row r="129" spans="1:6" x14ac:dyDescent="0.25">
      <c r="A129" s="3" t="s">
        <v>191</v>
      </c>
      <c r="B129" s="3">
        <v>10</v>
      </c>
      <c r="C129" s="4">
        <v>3</v>
      </c>
      <c r="D129" s="3" t="s">
        <v>216</v>
      </c>
      <c r="E129" s="1">
        <v>842.78</v>
      </c>
      <c r="F129" s="1">
        <v>6.59</v>
      </c>
    </row>
    <row r="130" spans="1:6" x14ac:dyDescent="0.25">
      <c r="A130" s="3" t="s">
        <v>130</v>
      </c>
      <c r="B130" s="3">
        <v>11</v>
      </c>
      <c r="C130" s="4">
        <v>1</v>
      </c>
      <c r="D130" s="3" t="s">
        <v>216</v>
      </c>
      <c r="E130" s="1">
        <v>0</v>
      </c>
      <c r="F130" s="1">
        <v>0</v>
      </c>
    </row>
    <row r="131" spans="1:6" x14ac:dyDescent="0.25">
      <c r="A131" s="3" t="s">
        <v>192</v>
      </c>
      <c r="B131" s="3">
        <v>11</v>
      </c>
      <c r="C131" s="4">
        <v>3</v>
      </c>
      <c r="D131" s="3" t="s">
        <v>216</v>
      </c>
      <c r="E131" s="1">
        <v>438.57</v>
      </c>
      <c r="F131" s="1">
        <v>440.4</v>
      </c>
    </row>
    <row r="132" spans="1:6" x14ac:dyDescent="0.25">
      <c r="A132" s="3" t="s">
        <v>118</v>
      </c>
      <c r="B132" s="3">
        <v>11</v>
      </c>
      <c r="C132" s="4">
        <v>1</v>
      </c>
      <c r="D132" s="3" t="s">
        <v>216</v>
      </c>
      <c r="E132" s="1">
        <v>0</v>
      </c>
      <c r="F132" s="1">
        <v>704.42</v>
      </c>
    </row>
    <row r="133" spans="1:6" x14ac:dyDescent="0.25">
      <c r="A133" s="3" t="s">
        <v>208</v>
      </c>
      <c r="B133" s="3">
        <v>11</v>
      </c>
      <c r="C133" s="4">
        <v>3</v>
      </c>
      <c r="D133" s="3" t="s">
        <v>216</v>
      </c>
      <c r="E133" s="1">
        <v>0</v>
      </c>
      <c r="F133" s="1">
        <v>0</v>
      </c>
    </row>
    <row r="134" spans="1:6" x14ac:dyDescent="0.25">
      <c r="A134" s="3" t="s">
        <v>119</v>
      </c>
      <c r="B134" s="3">
        <v>11</v>
      </c>
      <c r="C134" s="4">
        <v>1</v>
      </c>
      <c r="D134" s="3" t="s">
        <v>216</v>
      </c>
      <c r="E134" s="1">
        <v>7.82</v>
      </c>
      <c r="F134" s="1">
        <v>571.69000000000005</v>
      </c>
    </row>
    <row r="135" spans="1:6" x14ac:dyDescent="0.25">
      <c r="A135" s="3" t="s">
        <v>209</v>
      </c>
      <c r="B135" s="3">
        <v>11</v>
      </c>
      <c r="C135" s="4">
        <v>3</v>
      </c>
      <c r="D135" s="3" t="s">
        <v>216</v>
      </c>
      <c r="E135" s="1">
        <v>0</v>
      </c>
      <c r="F135" s="1">
        <v>0.51</v>
      </c>
    </row>
    <row r="136" spans="1:6" x14ac:dyDescent="0.25">
      <c r="A136" s="3" t="s">
        <v>120</v>
      </c>
      <c r="B136" s="3">
        <v>12</v>
      </c>
      <c r="C136" s="4">
        <v>1</v>
      </c>
      <c r="D136" s="3" t="s">
        <v>216</v>
      </c>
      <c r="E136" s="1">
        <v>387.54</v>
      </c>
      <c r="F136" s="1">
        <v>87.15</v>
      </c>
    </row>
    <row r="137" spans="1:6" x14ac:dyDescent="0.25">
      <c r="A137" s="3" t="s">
        <v>210</v>
      </c>
      <c r="B137" s="3">
        <v>12</v>
      </c>
      <c r="C137" s="4">
        <v>3</v>
      </c>
      <c r="D137" s="3" t="s">
        <v>216</v>
      </c>
      <c r="E137" s="1">
        <v>0</v>
      </c>
      <c r="F137" s="1">
        <v>0</v>
      </c>
    </row>
    <row r="138" spans="1:6" x14ac:dyDescent="0.25">
      <c r="A138" s="3" t="s">
        <v>121</v>
      </c>
      <c r="B138" s="3">
        <v>12</v>
      </c>
      <c r="C138" s="4">
        <v>1</v>
      </c>
      <c r="D138" s="3" t="s">
        <v>216</v>
      </c>
      <c r="E138" s="1">
        <v>0</v>
      </c>
      <c r="F138" s="1">
        <v>602.15</v>
      </c>
    </row>
    <row r="139" spans="1:6" x14ac:dyDescent="0.25">
      <c r="A139" s="3" t="s">
        <v>211</v>
      </c>
      <c r="B139" s="3">
        <v>12</v>
      </c>
      <c r="C139" s="4">
        <v>3</v>
      </c>
      <c r="D139" s="3" t="s">
        <v>216</v>
      </c>
      <c r="E139" s="1">
        <v>0</v>
      </c>
      <c r="F139" s="1">
        <v>0</v>
      </c>
    </row>
    <row r="140" spans="1:6" x14ac:dyDescent="0.25">
      <c r="A140" s="3" t="s">
        <v>193</v>
      </c>
      <c r="B140" s="3">
        <v>12</v>
      </c>
      <c r="C140" s="4">
        <v>3</v>
      </c>
      <c r="D140" s="3" t="s">
        <v>216</v>
      </c>
      <c r="E140" s="1">
        <v>1.06</v>
      </c>
      <c r="F140" s="1">
        <v>739.35</v>
      </c>
    </row>
    <row r="141" spans="1:6" x14ac:dyDescent="0.25">
      <c r="A141" s="3" t="s">
        <v>131</v>
      </c>
      <c r="B141" s="3">
        <v>12</v>
      </c>
      <c r="C141" s="4">
        <v>1</v>
      </c>
      <c r="D141" s="3" t="s">
        <v>216</v>
      </c>
      <c r="E141" s="1">
        <v>0</v>
      </c>
      <c r="F141" s="1">
        <v>0</v>
      </c>
    </row>
  </sheetData>
  <sortState ref="A2:F211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I12" sqref="I12"/>
    </sheetView>
  </sheetViews>
  <sheetFormatPr defaultRowHeight="15" x14ac:dyDescent="0.25"/>
  <cols>
    <col min="1" max="1" width="22.85546875" style="12" customWidth="1"/>
    <col min="2" max="2" width="10.85546875" style="12" customWidth="1"/>
    <col min="3" max="3" width="9.140625" style="12"/>
    <col min="4" max="4" width="14.42578125" style="12" customWidth="1"/>
    <col min="5" max="5" width="29.5703125" style="12" customWidth="1"/>
    <col min="6" max="6" width="34.85546875" style="12" customWidth="1"/>
    <col min="7" max="16384" width="9.140625" style="12"/>
  </cols>
  <sheetData>
    <row r="1" spans="1:6" s="11" customFormat="1" x14ac:dyDescent="0.25">
      <c r="A1" s="9" t="s">
        <v>213</v>
      </c>
      <c r="B1" s="9" t="s">
        <v>212</v>
      </c>
      <c r="C1" s="9" t="s">
        <v>1</v>
      </c>
      <c r="D1" s="9" t="s">
        <v>214</v>
      </c>
      <c r="E1" s="10" t="s">
        <v>223</v>
      </c>
      <c r="F1" s="10" t="s">
        <v>224</v>
      </c>
    </row>
    <row r="2" spans="1:6" x14ac:dyDescent="0.25">
      <c r="A2" s="3" t="s">
        <v>2</v>
      </c>
      <c r="B2" s="3">
        <v>1</v>
      </c>
      <c r="C2" s="3">
        <v>1</v>
      </c>
      <c r="D2" s="3" t="s">
        <v>215</v>
      </c>
      <c r="E2" s="1">
        <v>31</v>
      </c>
      <c r="F2" s="1">
        <v>20</v>
      </c>
    </row>
    <row r="3" spans="1:6" x14ac:dyDescent="0.25">
      <c r="A3" s="3" t="s">
        <v>62</v>
      </c>
      <c r="B3" s="3">
        <v>1</v>
      </c>
      <c r="C3" s="3">
        <v>3</v>
      </c>
      <c r="D3" s="3" t="s">
        <v>215</v>
      </c>
      <c r="E3" s="1" t="s">
        <v>222</v>
      </c>
      <c r="F3" s="1">
        <v>62</v>
      </c>
    </row>
    <row r="4" spans="1:6" x14ac:dyDescent="0.25">
      <c r="A4" s="3" t="s">
        <v>63</v>
      </c>
      <c r="B4" s="3">
        <v>1</v>
      </c>
      <c r="C4" s="3">
        <v>3</v>
      </c>
      <c r="D4" s="3" t="s">
        <v>215</v>
      </c>
      <c r="E4" s="1" t="s">
        <v>222</v>
      </c>
      <c r="F4" s="1">
        <v>82</v>
      </c>
    </row>
    <row r="5" spans="1:6" x14ac:dyDescent="0.25">
      <c r="A5" s="3" t="s">
        <v>64</v>
      </c>
      <c r="B5" s="3">
        <v>1</v>
      </c>
      <c r="C5" s="3">
        <v>3</v>
      </c>
      <c r="D5" s="3" t="s">
        <v>215</v>
      </c>
      <c r="E5" s="1" t="s">
        <v>222</v>
      </c>
      <c r="F5" s="1">
        <v>47</v>
      </c>
    </row>
    <row r="6" spans="1:6" x14ac:dyDescent="0.25">
      <c r="A6" s="3" t="s">
        <v>40</v>
      </c>
      <c r="B6" s="3">
        <v>1</v>
      </c>
      <c r="C6" s="3">
        <v>2</v>
      </c>
      <c r="D6" s="3" t="s">
        <v>215</v>
      </c>
      <c r="E6" s="1" t="s">
        <v>222</v>
      </c>
      <c r="F6" s="1" t="s">
        <v>222</v>
      </c>
    </row>
    <row r="7" spans="1:6" x14ac:dyDescent="0.25">
      <c r="A7" s="3" t="s">
        <v>65</v>
      </c>
      <c r="B7" s="3">
        <v>1</v>
      </c>
      <c r="C7" s="3">
        <v>3</v>
      </c>
      <c r="D7" s="3" t="s">
        <v>215</v>
      </c>
      <c r="E7" s="1" t="s">
        <v>222</v>
      </c>
      <c r="F7" s="1">
        <v>110</v>
      </c>
    </row>
    <row r="8" spans="1:6" x14ac:dyDescent="0.25">
      <c r="A8" s="3" t="s">
        <v>3</v>
      </c>
      <c r="B8" s="3">
        <v>1</v>
      </c>
      <c r="C8" s="3">
        <v>1</v>
      </c>
      <c r="D8" s="3" t="s">
        <v>215</v>
      </c>
      <c r="E8" s="1">
        <v>19</v>
      </c>
      <c r="F8" s="1">
        <v>44</v>
      </c>
    </row>
    <row r="9" spans="1:6" x14ac:dyDescent="0.25">
      <c r="A9" s="3" t="s">
        <v>32</v>
      </c>
      <c r="B9" s="3">
        <v>1</v>
      </c>
      <c r="C9" s="3">
        <v>2</v>
      </c>
      <c r="D9" s="3" t="s">
        <v>215</v>
      </c>
      <c r="E9" s="1" t="s">
        <v>222</v>
      </c>
      <c r="F9" s="1">
        <v>39</v>
      </c>
    </row>
    <row r="10" spans="1:6" x14ac:dyDescent="0.25">
      <c r="A10" s="3" t="s">
        <v>4</v>
      </c>
      <c r="B10" s="3">
        <v>1</v>
      </c>
      <c r="C10" s="3">
        <v>1</v>
      </c>
      <c r="D10" s="3" t="s">
        <v>215</v>
      </c>
      <c r="E10" s="1">
        <v>1</v>
      </c>
      <c r="F10" s="1">
        <v>98</v>
      </c>
    </row>
    <row r="11" spans="1:6" x14ac:dyDescent="0.25">
      <c r="A11" s="3" t="s">
        <v>41</v>
      </c>
      <c r="B11" s="3">
        <v>1</v>
      </c>
      <c r="C11" s="3">
        <v>2</v>
      </c>
      <c r="D11" s="3" t="s">
        <v>215</v>
      </c>
      <c r="E11" s="1" t="s">
        <v>222</v>
      </c>
      <c r="F11" s="1" t="s">
        <v>222</v>
      </c>
    </row>
    <row r="12" spans="1:6" x14ac:dyDescent="0.25">
      <c r="A12" s="3" t="s">
        <v>66</v>
      </c>
      <c r="B12" s="3">
        <v>1</v>
      </c>
      <c r="C12" s="3">
        <v>3</v>
      </c>
      <c r="D12" s="3" t="s">
        <v>215</v>
      </c>
      <c r="E12" s="1" t="s">
        <v>222</v>
      </c>
      <c r="F12" s="1">
        <v>91</v>
      </c>
    </row>
    <row r="13" spans="1:6" x14ac:dyDescent="0.25">
      <c r="A13" s="3" t="s">
        <v>5</v>
      </c>
      <c r="B13" s="3">
        <v>1</v>
      </c>
      <c r="C13" s="3">
        <v>1</v>
      </c>
      <c r="D13" s="3" t="s">
        <v>215</v>
      </c>
      <c r="E13" s="1" t="s">
        <v>222</v>
      </c>
      <c r="F13" s="1">
        <v>91</v>
      </c>
    </row>
    <row r="14" spans="1:6" x14ac:dyDescent="0.25">
      <c r="A14" s="3" t="s">
        <v>33</v>
      </c>
      <c r="B14" s="3">
        <v>1</v>
      </c>
      <c r="C14" s="3">
        <v>2</v>
      </c>
      <c r="D14" s="3" t="s">
        <v>215</v>
      </c>
      <c r="E14" s="1">
        <v>68</v>
      </c>
      <c r="F14" s="1" t="s">
        <v>222</v>
      </c>
    </row>
    <row r="15" spans="1:6" x14ac:dyDescent="0.25">
      <c r="A15" s="3" t="s">
        <v>6</v>
      </c>
      <c r="B15" s="3">
        <v>1</v>
      </c>
      <c r="C15" s="3">
        <v>1</v>
      </c>
      <c r="D15" s="3" t="s">
        <v>215</v>
      </c>
      <c r="E15" s="1">
        <v>1</v>
      </c>
      <c r="F15" s="1" t="s">
        <v>222</v>
      </c>
    </row>
    <row r="16" spans="1:6" x14ac:dyDescent="0.25">
      <c r="A16" s="3" t="s">
        <v>34</v>
      </c>
      <c r="B16" s="3">
        <v>1</v>
      </c>
      <c r="C16" s="3">
        <v>2</v>
      </c>
      <c r="D16" s="3" t="s">
        <v>215</v>
      </c>
      <c r="E16" s="1" t="s">
        <v>222</v>
      </c>
      <c r="F16" s="1">
        <v>13</v>
      </c>
    </row>
    <row r="17" spans="1:6" x14ac:dyDescent="0.25">
      <c r="A17" s="3" t="s">
        <v>35</v>
      </c>
      <c r="B17" s="3">
        <v>2</v>
      </c>
      <c r="C17" s="3">
        <v>2</v>
      </c>
      <c r="D17" s="3" t="s">
        <v>215</v>
      </c>
      <c r="E17" s="1">
        <v>11</v>
      </c>
      <c r="F17" s="1">
        <v>6</v>
      </c>
    </row>
    <row r="18" spans="1:6" x14ac:dyDescent="0.25">
      <c r="A18" s="3" t="s">
        <v>7</v>
      </c>
      <c r="B18" s="3">
        <v>2</v>
      </c>
      <c r="C18" s="3">
        <v>1</v>
      </c>
      <c r="D18" s="3" t="s">
        <v>215</v>
      </c>
      <c r="E18" s="1">
        <v>61</v>
      </c>
      <c r="F18" s="1">
        <v>28</v>
      </c>
    </row>
    <row r="19" spans="1:6" x14ac:dyDescent="0.25">
      <c r="A19" s="3" t="s">
        <v>8</v>
      </c>
      <c r="B19" s="3">
        <v>2</v>
      </c>
      <c r="C19" s="3">
        <v>1</v>
      </c>
      <c r="D19" s="3" t="s">
        <v>215</v>
      </c>
      <c r="E19" s="1">
        <v>16</v>
      </c>
      <c r="F19" s="1">
        <v>39</v>
      </c>
    </row>
    <row r="20" spans="1:6" x14ac:dyDescent="0.25">
      <c r="A20" s="3" t="s">
        <v>67</v>
      </c>
      <c r="B20" s="3">
        <v>2</v>
      </c>
      <c r="C20" s="3">
        <v>3</v>
      </c>
      <c r="D20" s="3" t="s">
        <v>215</v>
      </c>
      <c r="E20" s="1">
        <v>55</v>
      </c>
      <c r="F20" s="1">
        <v>47</v>
      </c>
    </row>
    <row r="21" spans="1:6" x14ac:dyDescent="0.25">
      <c r="A21" s="3" t="s">
        <v>23</v>
      </c>
      <c r="B21" s="3">
        <v>2</v>
      </c>
      <c r="C21" s="3">
        <v>1</v>
      </c>
      <c r="D21" s="3" t="s">
        <v>215</v>
      </c>
      <c r="E21" s="1" t="s">
        <v>222</v>
      </c>
      <c r="F21" s="1" t="s">
        <v>222</v>
      </c>
    </row>
    <row r="22" spans="1:6" x14ac:dyDescent="0.25">
      <c r="A22" s="3" t="s">
        <v>42</v>
      </c>
      <c r="B22" s="3">
        <v>2</v>
      </c>
      <c r="C22" s="3">
        <v>2</v>
      </c>
      <c r="D22" s="3" t="s">
        <v>215</v>
      </c>
      <c r="E22" s="1" t="s">
        <v>222</v>
      </c>
      <c r="F22" s="1" t="s">
        <v>222</v>
      </c>
    </row>
    <row r="23" spans="1:6" x14ac:dyDescent="0.25">
      <c r="A23" s="3" t="s">
        <v>68</v>
      </c>
      <c r="B23" s="3">
        <v>2</v>
      </c>
      <c r="C23" s="3">
        <v>3</v>
      </c>
      <c r="D23" s="3" t="s">
        <v>215</v>
      </c>
      <c r="E23" s="1">
        <v>74</v>
      </c>
      <c r="F23" s="1">
        <v>28</v>
      </c>
    </row>
    <row r="24" spans="1:6" x14ac:dyDescent="0.25">
      <c r="A24" s="3" t="s">
        <v>69</v>
      </c>
      <c r="B24" s="3">
        <v>2</v>
      </c>
      <c r="C24" s="3">
        <v>3</v>
      </c>
      <c r="D24" s="3" t="s">
        <v>215</v>
      </c>
      <c r="E24" s="1" t="s">
        <v>222</v>
      </c>
      <c r="F24" s="1">
        <v>90</v>
      </c>
    </row>
    <row r="25" spans="1:6" x14ac:dyDescent="0.25">
      <c r="A25" s="3" t="s">
        <v>70</v>
      </c>
      <c r="B25" s="3">
        <v>2</v>
      </c>
      <c r="C25" s="3">
        <v>3</v>
      </c>
      <c r="D25" s="3" t="s">
        <v>215</v>
      </c>
      <c r="E25" s="1">
        <v>57</v>
      </c>
      <c r="F25" s="1">
        <v>27</v>
      </c>
    </row>
    <row r="26" spans="1:6" x14ac:dyDescent="0.25">
      <c r="A26" s="3" t="s">
        <v>36</v>
      </c>
      <c r="B26" s="3">
        <v>2</v>
      </c>
      <c r="C26" s="3">
        <v>2</v>
      </c>
      <c r="D26" s="3" t="s">
        <v>215</v>
      </c>
      <c r="E26" s="1">
        <v>46</v>
      </c>
      <c r="F26" s="1" t="s">
        <v>222</v>
      </c>
    </row>
    <row r="27" spans="1:6" x14ac:dyDescent="0.25">
      <c r="A27" s="3" t="s">
        <v>9</v>
      </c>
      <c r="B27" s="3">
        <v>2</v>
      </c>
      <c r="C27" s="3">
        <v>1</v>
      </c>
      <c r="D27" s="3" t="s">
        <v>215</v>
      </c>
      <c r="E27" s="1">
        <v>37</v>
      </c>
      <c r="F27" s="1">
        <v>54</v>
      </c>
    </row>
    <row r="28" spans="1:6" x14ac:dyDescent="0.25">
      <c r="A28" s="3" t="s">
        <v>43</v>
      </c>
      <c r="B28" s="3">
        <v>2</v>
      </c>
      <c r="C28" s="3">
        <v>2</v>
      </c>
      <c r="D28" s="3" t="s">
        <v>215</v>
      </c>
      <c r="E28" s="1" t="s">
        <v>222</v>
      </c>
      <c r="F28" s="1" t="s">
        <v>222</v>
      </c>
    </row>
    <row r="29" spans="1:6" x14ac:dyDescent="0.25">
      <c r="A29" s="3" t="s">
        <v>71</v>
      </c>
      <c r="B29" s="3">
        <v>3</v>
      </c>
      <c r="C29" s="3">
        <v>3</v>
      </c>
      <c r="D29" s="3" t="s">
        <v>215</v>
      </c>
      <c r="E29" s="1">
        <v>90</v>
      </c>
      <c r="F29" s="1">
        <v>1</v>
      </c>
    </row>
    <row r="30" spans="1:6" x14ac:dyDescent="0.25">
      <c r="A30" s="3" t="s">
        <v>37</v>
      </c>
      <c r="B30" s="3">
        <v>3</v>
      </c>
      <c r="C30" s="3">
        <v>2</v>
      </c>
      <c r="D30" s="3" t="s">
        <v>215</v>
      </c>
      <c r="E30" s="1" t="s">
        <v>222</v>
      </c>
      <c r="F30" s="1">
        <v>43</v>
      </c>
    </row>
    <row r="31" spans="1:6" x14ac:dyDescent="0.25">
      <c r="A31" s="3" t="s">
        <v>24</v>
      </c>
      <c r="B31" s="3">
        <v>3</v>
      </c>
      <c r="C31" s="3">
        <v>1</v>
      </c>
      <c r="D31" s="3" t="s">
        <v>215</v>
      </c>
      <c r="E31" s="1" t="s">
        <v>222</v>
      </c>
      <c r="F31" s="1" t="s">
        <v>222</v>
      </c>
    </row>
    <row r="32" spans="1:6" x14ac:dyDescent="0.25">
      <c r="A32" s="3" t="s">
        <v>10</v>
      </c>
      <c r="B32" s="3">
        <v>3</v>
      </c>
      <c r="C32" s="3">
        <v>1</v>
      </c>
      <c r="D32" s="3" t="s">
        <v>215</v>
      </c>
      <c r="E32" s="1">
        <v>54</v>
      </c>
      <c r="F32" s="1">
        <v>2</v>
      </c>
    </row>
    <row r="33" spans="1:6" x14ac:dyDescent="0.25">
      <c r="A33" s="3" t="s">
        <v>72</v>
      </c>
      <c r="B33" s="3">
        <v>3</v>
      </c>
      <c r="C33" s="3">
        <v>3</v>
      </c>
      <c r="D33" s="3" t="s">
        <v>215</v>
      </c>
      <c r="E33" s="1">
        <v>11</v>
      </c>
      <c r="F33" s="1">
        <v>1</v>
      </c>
    </row>
    <row r="34" spans="1:6" x14ac:dyDescent="0.25">
      <c r="A34" s="3" t="s">
        <v>44</v>
      </c>
      <c r="B34" s="3">
        <v>3</v>
      </c>
      <c r="C34" s="3">
        <v>2</v>
      </c>
      <c r="D34" s="3" t="s">
        <v>215</v>
      </c>
      <c r="E34" s="1" t="s">
        <v>222</v>
      </c>
      <c r="F34" s="1" t="s">
        <v>222</v>
      </c>
    </row>
    <row r="35" spans="1:6" x14ac:dyDescent="0.25">
      <c r="A35" s="3" t="s">
        <v>45</v>
      </c>
      <c r="B35" s="3">
        <v>3</v>
      </c>
      <c r="C35" s="3">
        <v>2</v>
      </c>
      <c r="D35" s="3" t="s">
        <v>215</v>
      </c>
      <c r="E35" s="1" t="s">
        <v>222</v>
      </c>
      <c r="F35" s="1" t="s">
        <v>222</v>
      </c>
    </row>
    <row r="36" spans="1:6" x14ac:dyDescent="0.25">
      <c r="A36" s="3" t="s">
        <v>25</v>
      </c>
      <c r="B36" s="3">
        <v>3</v>
      </c>
      <c r="C36" s="3">
        <v>1</v>
      </c>
      <c r="D36" s="3" t="s">
        <v>215</v>
      </c>
      <c r="E36" s="1" t="s">
        <v>222</v>
      </c>
      <c r="F36" s="1" t="s">
        <v>222</v>
      </c>
    </row>
    <row r="37" spans="1:6" x14ac:dyDescent="0.25">
      <c r="A37" s="3" t="s">
        <v>88</v>
      </c>
      <c r="B37" s="3">
        <v>3</v>
      </c>
      <c r="C37" s="3">
        <v>3</v>
      </c>
      <c r="D37" s="3" t="s">
        <v>215</v>
      </c>
      <c r="E37" s="1" t="s">
        <v>222</v>
      </c>
      <c r="F37" s="1" t="s">
        <v>222</v>
      </c>
    </row>
    <row r="38" spans="1:6" x14ac:dyDescent="0.25">
      <c r="A38" s="3" t="s">
        <v>38</v>
      </c>
      <c r="B38" s="3">
        <v>4</v>
      </c>
      <c r="C38" s="3">
        <v>2</v>
      </c>
      <c r="D38" s="3" t="s">
        <v>215</v>
      </c>
      <c r="E38" s="1">
        <v>57</v>
      </c>
      <c r="F38" s="1">
        <v>19</v>
      </c>
    </row>
    <row r="39" spans="1:6" x14ac:dyDescent="0.25">
      <c r="A39" s="3" t="s">
        <v>26</v>
      </c>
      <c r="B39" s="3">
        <v>4</v>
      </c>
      <c r="C39" s="3">
        <v>1</v>
      </c>
      <c r="D39" s="3" t="s">
        <v>215</v>
      </c>
      <c r="E39" s="1" t="s">
        <v>222</v>
      </c>
      <c r="F39" s="1" t="s">
        <v>222</v>
      </c>
    </row>
    <row r="40" spans="1:6" x14ac:dyDescent="0.25">
      <c r="A40" s="3" t="s">
        <v>11</v>
      </c>
      <c r="B40" s="3">
        <v>4</v>
      </c>
      <c r="C40" s="3">
        <v>1</v>
      </c>
      <c r="D40" s="3" t="s">
        <v>215</v>
      </c>
      <c r="E40" s="1">
        <v>75</v>
      </c>
      <c r="F40" s="1" t="s">
        <v>222</v>
      </c>
    </row>
    <row r="41" spans="1:6" x14ac:dyDescent="0.25">
      <c r="A41" s="3" t="s">
        <v>73</v>
      </c>
      <c r="B41" s="3">
        <v>4</v>
      </c>
      <c r="C41" s="3">
        <v>3</v>
      </c>
      <c r="D41" s="3" t="s">
        <v>215</v>
      </c>
      <c r="E41" s="1">
        <v>18</v>
      </c>
      <c r="F41" s="1">
        <v>48</v>
      </c>
    </row>
    <row r="42" spans="1:6" x14ac:dyDescent="0.25">
      <c r="A42" s="3" t="s">
        <v>39</v>
      </c>
      <c r="B42" s="3">
        <v>4</v>
      </c>
      <c r="C42" s="3">
        <v>2</v>
      </c>
      <c r="D42" s="3" t="s">
        <v>215</v>
      </c>
      <c r="E42" s="1">
        <v>3</v>
      </c>
      <c r="F42" s="1" t="s">
        <v>222</v>
      </c>
    </row>
    <row r="43" spans="1:6" x14ac:dyDescent="0.25">
      <c r="A43" s="3" t="s">
        <v>46</v>
      </c>
      <c r="B43" s="3">
        <v>4</v>
      </c>
      <c r="C43" s="3">
        <v>2</v>
      </c>
      <c r="D43" s="3" t="s">
        <v>215</v>
      </c>
      <c r="E43" s="1" t="s">
        <v>222</v>
      </c>
      <c r="F43" s="1" t="s">
        <v>222</v>
      </c>
    </row>
    <row r="44" spans="1:6" x14ac:dyDescent="0.25">
      <c r="A44" s="3" t="s">
        <v>12</v>
      </c>
      <c r="B44" s="3">
        <v>4</v>
      </c>
      <c r="C44" s="3">
        <v>1</v>
      </c>
      <c r="D44" s="3" t="s">
        <v>215</v>
      </c>
      <c r="E44" s="1">
        <v>26</v>
      </c>
      <c r="F44" s="1">
        <v>31</v>
      </c>
    </row>
    <row r="45" spans="1:6" x14ac:dyDescent="0.25">
      <c r="A45" s="3" t="s">
        <v>74</v>
      </c>
      <c r="B45" s="3">
        <v>4</v>
      </c>
      <c r="C45" s="3">
        <v>3</v>
      </c>
      <c r="D45" s="3" t="s">
        <v>215</v>
      </c>
      <c r="E45" s="1">
        <v>4</v>
      </c>
      <c r="F45" s="1">
        <v>65</v>
      </c>
    </row>
    <row r="46" spans="1:6" x14ac:dyDescent="0.25">
      <c r="A46" s="3" t="s">
        <v>47</v>
      </c>
      <c r="B46" s="3">
        <v>4</v>
      </c>
      <c r="C46" s="3">
        <v>2</v>
      </c>
      <c r="D46" s="3" t="s">
        <v>215</v>
      </c>
      <c r="E46" s="1" t="s">
        <v>222</v>
      </c>
      <c r="F46" s="1" t="s">
        <v>222</v>
      </c>
    </row>
    <row r="47" spans="1:6" x14ac:dyDescent="0.25">
      <c r="A47" s="3" t="s">
        <v>75</v>
      </c>
      <c r="B47" s="3">
        <v>4</v>
      </c>
      <c r="C47" s="3">
        <v>3</v>
      </c>
      <c r="D47" s="3" t="s">
        <v>215</v>
      </c>
      <c r="E47" s="1">
        <v>1</v>
      </c>
      <c r="F47" s="1">
        <v>64</v>
      </c>
    </row>
    <row r="48" spans="1:6" x14ac:dyDescent="0.25">
      <c r="A48" s="3" t="s">
        <v>89</v>
      </c>
      <c r="B48" s="3">
        <v>4</v>
      </c>
      <c r="C48" s="3">
        <v>3</v>
      </c>
      <c r="D48" s="3" t="s">
        <v>215</v>
      </c>
      <c r="E48" s="1" t="s">
        <v>222</v>
      </c>
      <c r="F48" s="1" t="s">
        <v>222</v>
      </c>
    </row>
    <row r="49" spans="1:6" x14ac:dyDescent="0.25">
      <c r="A49" s="3" t="s">
        <v>13</v>
      </c>
      <c r="B49" s="3">
        <v>4</v>
      </c>
      <c r="C49" s="3">
        <v>1</v>
      </c>
      <c r="D49" s="3" t="s">
        <v>215</v>
      </c>
      <c r="E49" s="1">
        <v>37</v>
      </c>
      <c r="F49" s="1" t="s">
        <v>222</v>
      </c>
    </row>
    <row r="50" spans="1:6" x14ac:dyDescent="0.25">
      <c r="A50" s="3" t="s">
        <v>48</v>
      </c>
      <c r="B50" s="3">
        <v>5</v>
      </c>
      <c r="C50" s="4">
        <v>2</v>
      </c>
      <c r="D50" s="3" t="s">
        <v>215</v>
      </c>
      <c r="E50" s="1" t="s">
        <v>222</v>
      </c>
      <c r="F50" s="1" t="s">
        <v>222</v>
      </c>
    </row>
    <row r="51" spans="1:6" x14ac:dyDescent="0.25">
      <c r="A51" s="3" t="s">
        <v>76</v>
      </c>
      <c r="B51" s="3">
        <v>5</v>
      </c>
      <c r="C51" s="4">
        <v>3</v>
      </c>
      <c r="D51" s="3" t="s">
        <v>215</v>
      </c>
      <c r="E51" s="1">
        <v>47</v>
      </c>
      <c r="F51" s="1">
        <v>31</v>
      </c>
    </row>
    <row r="52" spans="1:6" x14ac:dyDescent="0.25">
      <c r="A52" s="3" t="s">
        <v>27</v>
      </c>
      <c r="B52" s="3">
        <v>5</v>
      </c>
      <c r="C52" s="4">
        <v>1</v>
      </c>
      <c r="D52" s="3" t="s">
        <v>215</v>
      </c>
      <c r="E52" s="1" t="s">
        <v>222</v>
      </c>
      <c r="F52" s="1" t="s">
        <v>222</v>
      </c>
    </row>
    <row r="53" spans="1:6" x14ac:dyDescent="0.25">
      <c r="A53" s="3" t="s">
        <v>49</v>
      </c>
      <c r="B53" s="3">
        <v>5</v>
      </c>
      <c r="C53" s="4">
        <v>2</v>
      </c>
      <c r="D53" s="3" t="s">
        <v>215</v>
      </c>
      <c r="E53" s="1" t="s">
        <v>222</v>
      </c>
      <c r="F53" s="1" t="s">
        <v>222</v>
      </c>
    </row>
    <row r="54" spans="1:6" x14ac:dyDescent="0.25">
      <c r="A54" s="3" t="s">
        <v>14</v>
      </c>
      <c r="B54" s="3">
        <v>5</v>
      </c>
      <c r="C54" s="4">
        <v>1</v>
      </c>
      <c r="D54" s="3" t="s">
        <v>215</v>
      </c>
      <c r="E54" s="1">
        <v>9</v>
      </c>
      <c r="F54" s="1">
        <v>55</v>
      </c>
    </row>
    <row r="55" spans="1:6" x14ac:dyDescent="0.25">
      <c r="A55" s="3" t="s">
        <v>50</v>
      </c>
      <c r="B55" s="3">
        <v>5</v>
      </c>
      <c r="C55" s="4">
        <v>2</v>
      </c>
      <c r="D55" s="3" t="s">
        <v>215</v>
      </c>
      <c r="E55" s="1" t="s">
        <v>222</v>
      </c>
      <c r="F55" s="1" t="s">
        <v>222</v>
      </c>
    </row>
    <row r="56" spans="1:6" x14ac:dyDescent="0.25">
      <c r="A56" s="3" t="s">
        <v>15</v>
      </c>
      <c r="B56" s="3">
        <v>5</v>
      </c>
      <c r="C56" s="4">
        <v>1</v>
      </c>
      <c r="D56" s="3" t="s">
        <v>215</v>
      </c>
      <c r="E56" s="1" t="s">
        <v>222</v>
      </c>
      <c r="F56" s="1">
        <v>93</v>
      </c>
    </row>
    <row r="57" spans="1:6" x14ac:dyDescent="0.25">
      <c r="A57" s="3" t="s">
        <v>77</v>
      </c>
      <c r="B57" s="3">
        <v>5</v>
      </c>
      <c r="C57" s="4">
        <v>3</v>
      </c>
      <c r="D57" s="3" t="s">
        <v>215</v>
      </c>
      <c r="E57" s="1">
        <v>5</v>
      </c>
      <c r="F57" s="1">
        <v>55</v>
      </c>
    </row>
    <row r="58" spans="1:6" x14ac:dyDescent="0.25">
      <c r="A58" s="3" t="s">
        <v>78</v>
      </c>
      <c r="B58" s="3">
        <v>5</v>
      </c>
      <c r="C58" s="4">
        <v>3</v>
      </c>
      <c r="D58" s="3" t="s">
        <v>215</v>
      </c>
      <c r="E58" s="1" t="s">
        <v>222</v>
      </c>
      <c r="F58" s="1">
        <v>80</v>
      </c>
    </row>
    <row r="59" spans="1:6" x14ac:dyDescent="0.25">
      <c r="A59" s="3" t="s">
        <v>51</v>
      </c>
      <c r="B59" s="3">
        <v>5</v>
      </c>
      <c r="C59" s="4">
        <v>2</v>
      </c>
      <c r="D59" s="3" t="s">
        <v>215</v>
      </c>
      <c r="E59" s="1" t="s">
        <v>222</v>
      </c>
      <c r="F59" s="1" t="s">
        <v>222</v>
      </c>
    </row>
    <row r="60" spans="1:6" x14ac:dyDescent="0.25">
      <c r="A60" s="3" t="s">
        <v>16</v>
      </c>
      <c r="B60" s="3">
        <v>5</v>
      </c>
      <c r="C60" s="4">
        <v>1</v>
      </c>
      <c r="D60" s="3" t="s">
        <v>215</v>
      </c>
      <c r="E60" s="1">
        <v>33</v>
      </c>
      <c r="F60" s="1">
        <v>16</v>
      </c>
    </row>
    <row r="61" spans="1:6" x14ac:dyDescent="0.25">
      <c r="A61" s="3" t="s">
        <v>79</v>
      </c>
      <c r="B61" s="3">
        <v>5</v>
      </c>
      <c r="C61" s="4">
        <v>3</v>
      </c>
      <c r="D61" s="3" t="s">
        <v>215</v>
      </c>
      <c r="E61" s="1" t="s">
        <v>222</v>
      </c>
      <c r="F61" s="1">
        <v>1</v>
      </c>
    </row>
    <row r="62" spans="1:6" x14ac:dyDescent="0.25">
      <c r="A62" s="3" t="s">
        <v>52</v>
      </c>
      <c r="B62" s="3">
        <v>6</v>
      </c>
      <c r="C62" s="4">
        <v>2</v>
      </c>
      <c r="D62" s="3" t="s">
        <v>215</v>
      </c>
      <c r="E62" s="1" t="s">
        <v>222</v>
      </c>
      <c r="F62" s="1" t="s">
        <v>222</v>
      </c>
    </row>
    <row r="63" spans="1:6" x14ac:dyDescent="0.25">
      <c r="A63" s="3" t="s">
        <v>80</v>
      </c>
      <c r="B63" s="3">
        <v>6</v>
      </c>
      <c r="C63" s="4">
        <v>3</v>
      </c>
      <c r="D63" s="3" t="s">
        <v>215</v>
      </c>
      <c r="E63" s="1">
        <v>67</v>
      </c>
      <c r="F63" s="1" t="s">
        <v>222</v>
      </c>
    </row>
    <row r="64" spans="1:6" x14ac:dyDescent="0.25">
      <c r="A64" s="3" t="s">
        <v>17</v>
      </c>
      <c r="B64" s="3">
        <v>6</v>
      </c>
      <c r="C64" s="4">
        <v>1</v>
      </c>
      <c r="D64" s="3" t="s">
        <v>215</v>
      </c>
      <c r="E64" s="1">
        <v>11</v>
      </c>
      <c r="F64" s="1">
        <v>32</v>
      </c>
    </row>
    <row r="65" spans="1:6" x14ac:dyDescent="0.25">
      <c r="A65" s="3" t="s">
        <v>53</v>
      </c>
      <c r="B65" s="3">
        <v>6</v>
      </c>
      <c r="C65" s="4">
        <v>2</v>
      </c>
      <c r="D65" s="3" t="s">
        <v>215</v>
      </c>
      <c r="E65" s="1" t="s">
        <v>222</v>
      </c>
      <c r="F65" s="1" t="s">
        <v>222</v>
      </c>
    </row>
    <row r="66" spans="1:6" x14ac:dyDescent="0.25">
      <c r="A66" s="3" t="s">
        <v>81</v>
      </c>
      <c r="B66" s="3">
        <v>6</v>
      </c>
      <c r="C66" s="4">
        <v>3</v>
      </c>
      <c r="D66" s="3" t="s">
        <v>215</v>
      </c>
      <c r="E66" s="1">
        <v>21</v>
      </c>
      <c r="F66" s="1">
        <v>51</v>
      </c>
    </row>
    <row r="67" spans="1:6" x14ac:dyDescent="0.25">
      <c r="A67" s="3" t="s">
        <v>18</v>
      </c>
      <c r="B67" s="3">
        <v>6</v>
      </c>
      <c r="C67" s="4">
        <v>1</v>
      </c>
      <c r="D67" s="3" t="s">
        <v>215</v>
      </c>
      <c r="E67" s="1">
        <v>8</v>
      </c>
      <c r="F67" s="1">
        <v>11</v>
      </c>
    </row>
    <row r="68" spans="1:6" x14ac:dyDescent="0.25">
      <c r="A68" s="3" t="s">
        <v>54</v>
      </c>
      <c r="B68" s="3">
        <v>6</v>
      </c>
      <c r="C68" s="4">
        <v>2</v>
      </c>
      <c r="D68" s="3" t="s">
        <v>215</v>
      </c>
      <c r="E68" s="1" t="s">
        <v>222</v>
      </c>
      <c r="F68" s="1" t="s">
        <v>222</v>
      </c>
    </row>
    <row r="69" spans="1:6" x14ac:dyDescent="0.25">
      <c r="A69" s="3" t="s">
        <v>28</v>
      </c>
      <c r="B69" s="3">
        <v>6</v>
      </c>
      <c r="C69" s="4">
        <v>1</v>
      </c>
      <c r="D69" s="3" t="s">
        <v>215</v>
      </c>
      <c r="E69" s="1" t="s">
        <v>222</v>
      </c>
      <c r="F69" s="1" t="s">
        <v>222</v>
      </c>
    </row>
    <row r="70" spans="1:6" x14ac:dyDescent="0.25">
      <c r="A70" s="3" t="s">
        <v>90</v>
      </c>
      <c r="B70" s="3">
        <v>6</v>
      </c>
      <c r="C70" s="4">
        <v>3</v>
      </c>
      <c r="D70" s="3" t="s">
        <v>215</v>
      </c>
      <c r="E70" s="1" t="s">
        <v>222</v>
      </c>
      <c r="F70" s="1" t="s">
        <v>222</v>
      </c>
    </row>
    <row r="71" spans="1:6" x14ac:dyDescent="0.25">
      <c r="A71" s="3" t="s">
        <v>29</v>
      </c>
      <c r="B71" s="3">
        <v>7</v>
      </c>
      <c r="C71" s="4">
        <v>1</v>
      </c>
      <c r="D71" s="3" t="s">
        <v>215</v>
      </c>
      <c r="E71" s="1" t="s">
        <v>222</v>
      </c>
      <c r="F71" s="1" t="s">
        <v>222</v>
      </c>
    </row>
    <row r="72" spans="1:6" x14ac:dyDescent="0.25">
      <c r="A72" s="3" t="s">
        <v>82</v>
      </c>
      <c r="B72" s="3">
        <v>7</v>
      </c>
      <c r="C72" s="4">
        <v>3</v>
      </c>
      <c r="D72" s="3" t="s">
        <v>215</v>
      </c>
      <c r="E72" s="1">
        <v>58</v>
      </c>
      <c r="F72" s="1" t="s">
        <v>222</v>
      </c>
    </row>
    <row r="73" spans="1:6" x14ac:dyDescent="0.25">
      <c r="A73" s="3" t="s">
        <v>55</v>
      </c>
      <c r="B73" s="3">
        <v>7</v>
      </c>
      <c r="C73" s="4">
        <v>2</v>
      </c>
      <c r="D73" s="3" t="s">
        <v>215</v>
      </c>
      <c r="E73" s="1" t="s">
        <v>222</v>
      </c>
      <c r="F73" s="1" t="s">
        <v>222</v>
      </c>
    </row>
    <row r="74" spans="1:6" x14ac:dyDescent="0.25">
      <c r="A74" s="3" t="s">
        <v>83</v>
      </c>
      <c r="B74" s="3">
        <v>7</v>
      </c>
      <c r="C74" s="4">
        <v>3</v>
      </c>
      <c r="D74" s="3" t="s">
        <v>215</v>
      </c>
      <c r="E74" s="1">
        <v>26</v>
      </c>
      <c r="F74" s="1">
        <v>40</v>
      </c>
    </row>
    <row r="75" spans="1:6" x14ac:dyDescent="0.25">
      <c r="A75" s="3" t="s">
        <v>56</v>
      </c>
      <c r="B75" s="3">
        <v>7</v>
      </c>
      <c r="C75" s="4">
        <v>2</v>
      </c>
      <c r="D75" s="3" t="s">
        <v>215</v>
      </c>
      <c r="E75" s="1" t="s">
        <v>222</v>
      </c>
      <c r="F75" s="1" t="s">
        <v>222</v>
      </c>
    </row>
    <row r="76" spans="1:6" x14ac:dyDescent="0.25">
      <c r="A76" s="3" t="s">
        <v>30</v>
      </c>
      <c r="B76" s="3">
        <v>7</v>
      </c>
      <c r="C76" s="4">
        <v>1</v>
      </c>
      <c r="D76" s="3" t="s">
        <v>215</v>
      </c>
      <c r="E76" s="1" t="s">
        <v>222</v>
      </c>
      <c r="F76" s="1" t="s">
        <v>222</v>
      </c>
    </row>
    <row r="77" spans="1:6" x14ac:dyDescent="0.25">
      <c r="A77" s="3" t="s">
        <v>84</v>
      </c>
      <c r="B77" s="3">
        <v>7</v>
      </c>
      <c r="C77" s="4">
        <v>3</v>
      </c>
      <c r="D77" s="3" t="s">
        <v>215</v>
      </c>
      <c r="E77" s="1">
        <v>12</v>
      </c>
      <c r="F77" s="1" t="s">
        <v>222</v>
      </c>
    </row>
    <row r="78" spans="1:6" x14ac:dyDescent="0.25">
      <c r="A78" s="3" t="s">
        <v>57</v>
      </c>
      <c r="B78" s="3">
        <v>7</v>
      </c>
      <c r="C78" s="4">
        <v>2</v>
      </c>
      <c r="D78" s="3" t="s">
        <v>215</v>
      </c>
      <c r="E78" s="1" t="s">
        <v>222</v>
      </c>
      <c r="F78" s="1" t="s">
        <v>222</v>
      </c>
    </row>
    <row r="79" spans="1:6" x14ac:dyDescent="0.25">
      <c r="A79" s="3" t="s">
        <v>31</v>
      </c>
      <c r="B79" s="3">
        <v>7</v>
      </c>
      <c r="C79" s="4">
        <v>1</v>
      </c>
      <c r="D79" s="3" t="s">
        <v>215</v>
      </c>
      <c r="E79" s="1" t="s">
        <v>222</v>
      </c>
      <c r="F79" s="1" t="s">
        <v>222</v>
      </c>
    </row>
    <row r="80" spans="1:6" x14ac:dyDescent="0.25">
      <c r="A80" s="3" t="s">
        <v>58</v>
      </c>
      <c r="B80" s="3">
        <v>7</v>
      </c>
      <c r="C80" s="4">
        <v>2</v>
      </c>
      <c r="D80" s="3" t="s">
        <v>215</v>
      </c>
      <c r="E80" s="1" t="s">
        <v>222</v>
      </c>
      <c r="F80" s="1" t="s">
        <v>222</v>
      </c>
    </row>
    <row r="81" spans="1:6" x14ac:dyDescent="0.25">
      <c r="A81" s="3" t="s">
        <v>19</v>
      </c>
      <c r="B81" s="3">
        <v>7</v>
      </c>
      <c r="C81" s="4">
        <v>1</v>
      </c>
      <c r="D81" s="3" t="s">
        <v>215</v>
      </c>
      <c r="E81" s="1">
        <v>41</v>
      </c>
      <c r="F81" s="1" t="s">
        <v>222</v>
      </c>
    </row>
    <row r="82" spans="1:6" x14ac:dyDescent="0.25">
      <c r="A82" s="3" t="s">
        <v>87</v>
      </c>
      <c r="B82" s="5">
        <v>7</v>
      </c>
      <c r="C82" s="6">
        <v>3</v>
      </c>
      <c r="D82" s="3" t="s">
        <v>215</v>
      </c>
      <c r="E82" s="7">
        <v>16</v>
      </c>
      <c r="F82" s="7">
        <v>55</v>
      </c>
    </row>
    <row r="83" spans="1:6" x14ac:dyDescent="0.25">
      <c r="A83" s="3" t="s">
        <v>91</v>
      </c>
      <c r="B83" s="3">
        <v>8</v>
      </c>
      <c r="C83" s="4">
        <v>3</v>
      </c>
      <c r="D83" s="3" t="s">
        <v>215</v>
      </c>
      <c r="E83" s="1" t="s">
        <v>222</v>
      </c>
      <c r="F83" s="1" t="s">
        <v>222</v>
      </c>
    </row>
    <row r="84" spans="1:6" x14ac:dyDescent="0.25">
      <c r="A84" s="3" t="s">
        <v>85</v>
      </c>
      <c r="B84" s="3">
        <v>8</v>
      </c>
      <c r="C84" s="4">
        <v>3</v>
      </c>
      <c r="D84" s="3" t="s">
        <v>215</v>
      </c>
      <c r="E84" s="1">
        <v>37</v>
      </c>
      <c r="F84" s="1">
        <v>29</v>
      </c>
    </row>
    <row r="85" spans="1:6" x14ac:dyDescent="0.25">
      <c r="A85" s="3" t="s">
        <v>20</v>
      </c>
      <c r="B85" s="3">
        <v>8</v>
      </c>
      <c r="C85" s="4">
        <v>1</v>
      </c>
      <c r="D85" s="3" t="s">
        <v>215</v>
      </c>
      <c r="E85" s="1" t="s">
        <v>222</v>
      </c>
      <c r="F85" s="1">
        <v>1</v>
      </c>
    </row>
    <row r="86" spans="1:6" x14ac:dyDescent="0.25">
      <c r="A86" s="3" t="s">
        <v>21</v>
      </c>
      <c r="B86" s="3">
        <v>8</v>
      </c>
      <c r="C86" s="4">
        <v>1</v>
      </c>
      <c r="D86" s="3" t="s">
        <v>215</v>
      </c>
      <c r="E86" s="1">
        <v>7</v>
      </c>
      <c r="F86" s="1" t="s">
        <v>222</v>
      </c>
    </row>
    <row r="87" spans="1:6" x14ac:dyDescent="0.25">
      <c r="A87" s="3" t="s">
        <v>59</v>
      </c>
      <c r="B87" s="3">
        <v>8</v>
      </c>
      <c r="C87" s="4">
        <v>2</v>
      </c>
      <c r="D87" s="3" t="s">
        <v>215</v>
      </c>
      <c r="E87" s="1" t="s">
        <v>222</v>
      </c>
      <c r="F87" s="1" t="s">
        <v>222</v>
      </c>
    </row>
    <row r="88" spans="1:6" x14ac:dyDescent="0.25">
      <c r="A88" s="3" t="s">
        <v>60</v>
      </c>
      <c r="B88" s="3">
        <v>8</v>
      </c>
      <c r="C88" s="4">
        <v>2</v>
      </c>
      <c r="D88" s="3" t="s">
        <v>215</v>
      </c>
      <c r="E88" s="1" t="s">
        <v>222</v>
      </c>
      <c r="F88" s="1" t="s">
        <v>222</v>
      </c>
    </row>
    <row r="89" spans="1:6" x14ac:dyDescent="0.25">
      <c r="A89" s="3" t="s">
        <v>86</v>
      </c>
      <c r="B89" s="3">
        <v>8</v>
      </c>
      <c r="C89" s="4">
        <v>3</v>
      </c>
      <c r="D89" s="3" t="s">
        <v>215</v>
      </c>
      <c r="E89" s="1" t="s">
        <v>222</v>
      </c>
      <c r="F89" s="1">
        <v>25</v>
      </c>
    </row>
    <row r="90" spans="1:6" x14ac:dyDescent="0.25">
      <c r="A90" s="3" t="s">
        <v>61</v>
      </c>
      <c r="B90" s="3">
        <v>8</v>
      </c>
      <c r="C90" s="4">
        <v>2</v>
      </c>
      <c r="D90" s="3" t="s">
        <v>215</v>
      </c>
      <c r="E90" s="1" t="s">
        <v>222</v>
      </c>
      <c r="F90" s="1" t="s">
        <v>222</v>
      </c>
    </row>
    <row r="91" spans="1:6" x14ac:dyDescent="0.25">
      <c r="A91" s="3" t="s">
        <v>22</v>
      </c>
      <c r="B91" s="3">
        <v>8</v>
      </c>
      <c r="C91" s="4">
        <v>1</v>
      </c>
      <c r="D91" s="4" t="s">
        <v>215</v>
      </c>
      <c r="E91" s="1">
        <v>34</v>
      </c>
      <c r="F91" s="1">
        <v>15</v>
      </c>
    </row>
    <row r="92" spans="1:6" x14ac:dyDescent="0.25">
      <c r="A92" s="3" t="s">
        <v>92</v>
      </c>
      <c r="B92" s="3">
        <v>1</v>
      </c>
      <c r="C92" s="3">
        <v>1</v>
      </c>
      <c r="D92" s="3" t="s">
        <v>216</v>
      </c>
      <c r="E92" s="1" t="s">
        <v>222</v>
      </c>
      <c r="F92" s="1">
        <v>61</v>
      </c>
    </row>
    <row r="93" spans="1:6" x14ac:dyDescent="0.25">
      <c r="A93" s="3" t="s">
        <v>172</v>
      </c>
      <c r="B93" s="3">
        <v>1</v>
      </c>
      <c r="C93" s="3">
        <v>3</v>
      </c>
      <c r="D93" s="3" t="s">
        <v>216</v>
      </c>
      <c r="E93" s="1" t="s">
        <v>222</v>
      </c>
      <c r="F93" s="1">
        <v>50</v>
      </c>
    </row>
    <row r="94" spans="1:6" x14ac:dyDescent="0.25">
      <c r="A94" s="3" t="s">
        <v>145</v>
      </c>
      <c r="B94" s="3">
        <v>1</v>
      </c>
      <c r="C94" s="3">
        <v>2</v>
      </c>
      <c r="D94" s="3" t="s">
        <v>216</v>
      </c>
      <c r="E94" s="1" t="s">
        <v>222</v>
      </c>
      <c r="F94" s="1" t="s">
        <v>222</v>
      </c>
    </row>
    <row r="95" spans="1:6" x14ac:dyDescent="0.25">
      <c r="A95" s="3" t="s">
        <v>93</v>
      </c>
      <c r="B95" s="3">
        <v>1</v>
      </c>
      <c r="C95" s="3">
        <v>1</v>
      </c>
      <c r="D95" s="3" t="s">
        <v>216</v>
      </c>
      <c r="E95" s="1">
        <v>81</v>
      </c>
      <c r="F95" s="1" t="s">
        <v>222</v>
      </c>
    </row>
    <row r="96" spans="1:6" x14ac:dyDescent="0.25">
      <c r="A96" s="3" t="s">
        <v>194</v>
      </c>
      <c r="B96" s="3">
        <v>1</v>
      </c>
      <c r="C96" s="3">
        <v>3</v>
      </c>
      <c r="D96" s="3" t="s">
        <v>216</v>
      </c>
      <c r="E96" s="1" t="s">
        <v>222</v>
      </c>
      <c r="F96" s="1" t="s">
        <v>222</v>
      </c>
    </row>
    <row r="97" spans="1:6" x14ac:dyDescent="0.25">
      <c r="A97" s="3" t="s">
        <v>146</v>
      </c>
      <c r="B97" s="3">
        <v>1</v>
      </c>
      <c r="C97" s="3">
        <v>2</v>
      </c>
      <c r="D97" s="3" t="s">
        <v>216</v>
      </c>
      <c r="E97" s="1" t="s">
        <v>222</v>
      </c>
      <c r="F97" s="1" t="s">
        <v>222</v>
      </c>
    </row>
    <row r="98" spans="1:6" x14ac:dyDescent="0.25">
      <c r="A98" s="3" t="s">
        <v>173</v>
      </c>
      <c r="B98" s="3">
        <v>1</v>
      </c>
      <c r="C98" s="3">
        <v>3</v>
      </c>
      <c r="D98" s="3" t="s">
        <v>216</v>
      </c>
      <c r="E98" s="1">
        <v>37</v>
      </c>
      <c r="F98" s="1" t="s">
        <v>222</v>
      </c>
    </row>
    <row r="99" spans="1:6" x14ac:dyDescent="0.25">
      <c r="A99" s="3" t="s">
        <v>174</v>
      </c>
      <c r="B99" s="3">
        <v>1</v>
      </c>
      <c r="C99" s="3">
        <v>3</v>
      </c>
      <c r="D99" s="3" t="s">
        <v>216</v>
      </c>
      <c r="E99" s="1">
        <v>67</v>
      </c>
      <c r="F99" s="1" t="s">
        <v>222</v>
      </c>
    </row>
    <row r="100" spans="1:6" x14ac:dyDescent="0.25">
      <c r="A100" s="3" t="s">
        <v>132</v>
      </c>
      <c r="B100" s="3">
        <v>1</v>
      </c>
      <c r="C100" s="3">
        <v>2</v>
      </c>
      <c r="D100" s="3" t="s">
        <v>216</v>
      </c>
      <c r="E100" s="1" t="s">
        <v>222</v>
      </c>
      <c r="F100" s="1">
        <v>10</v>
      </c>
    </row>
    <row r="101" spans="1:6" x14ac:dyDescent="0.25">
      <c r="A101" s="3" t="s">
        <v>94</v>
      </c>
      <c r="B101" s="3">
        <v>1</v>
      </c>
      <c r="C101" s="3">
        <v>1</v>
      </c>
      <c r="D101" s="3" t="s">
        <v>216</v>
      </c>
      <c r="E101" s="1">
        <v>95</v>
      </c>
      <c r="F101" s="1">
        <v>3</v>
      </c>
    </row>
    <row r="102" spans="1:6" x14ac:dyDescent="0.25">
      <c r="A102" s="3" t="s">
        <v>147</v>
      </c>
      <c r="B102" s="3">
        <v>1</v>
      </c>
      <c r="C102" s="3">
        <v>2</v>
      </c>
      <c r="D102" s="3" t="s">
        <v>216</v>
      </c>
      <c r="E102" s="1" t="s">
        <v>222</v>
      </c>
      <c r="F102" s="1" t="s">
        <v>222</v>
      </c>
    </row>
    <row r="103" spans="1:6" x14ac:dyDescent="0.25">
      <c r="A103" s="3" t="s">
        <v>95</v>
      </c>
      <c r="B103" s="3">
        <v>1</v>
      </c>
      <c r="C103" s="3">
        <v>1</v>
      </c>
      <c r="D103" s="3" t="s">
        <v>216</v>
      </c>
      <c r="E103" s="1">
        <v>86</v>
      </c>
      <c r="F103" s="1" t="s">
        <v>222</v>
      </c>
    </row>
    <row r="104" spans="1:6" x14ac:dyDescent="0.25">
      <c r="A104" s="3" t="s">
        <v>133</v>
      </c>
      <c r="B104" s="3">
        <v>2</v>
      </c>
      <c r="C104" s="3">
        <v>2</v>
      </c>
      <c r="D104" s="3" t="s">
        <v>216</v>
      </c>
      <c r="E104" s="1">
        <v>1</v>
      </c>
      <c r="F104" s="1" t="s">
        <v>222</v>
      </c>
    </row>
    <row r="105" spans="1:6" x14ac:dyDescent="0.25">
      <c r="A105" s="3" t="s">
        <v>195</v>
      </c>
      <c r="B105" s="3">
        <v>2</v>
      </c>
      <c r="C105" s="3">
        <v>3</v>
      </c>
      <c r="D105" s="3" t="s">
        <v>216</v>
      </c>
      <c r="E105" s="1" t="s">
        <v>222</v>
      </c>
      <c r="F105" s="1" t="s">
        <v>222</v>
      </c>
    </row>
    <row r="106" spans="1:6" x14ac:dyDescent="0.25">
      <c r="A106" s="3" t="s">
        <v>96</v>
      </c>
      <c r="B106" s="3">
        <v>2</v>
      </c>
      <c r="C106" s="3">
        <v>1</v>
      </c>
      <c r="D106" s="3" t="s">
        <v>216</v>
      </c>
      <c r="E106" s="1">
        <v>49</v>
      </c>
      <c r="F106" s="1">
        <v>2</v>
      </c>
    </row>
    <row r="107" spans="1:6" x14ac:dyDescent="0.25">
      <c r="A107" s="3" t="s">
        <v>122</v>
      </c>
      <c r="B107" s="3">
        <v>2</v>
      </c>
      <c r="C107" s="3">
        <v>1</v>
      </c>
      <c r="D107" s="3" t="s">
        <v>216</v>
      </c>
      <c r="E107" s="1" t="s">
        <v>222</v>
      </c>
      <c r="F107" s="1" t="s">
        <v>222</v>
      </c>
    </row>
    <row r="108" spans="1:6" x14ac:dyDescent="0.25">
      <c r="A108" s="3" t="s">
        <v>175</v>
      </c>
      <c r="B108" s="3">
        <v>2</v>
      </c>
      <c r="C108" s="3">
        <v>3</v>
      </c>
      <c r="D108" s="3" t="s">
        <v>216</v>
      </c>
      <c r="E108" s="1">
        <v>9</v>
      </c>
      <c r="F108" s="1">
        <v>9</v>
      </c>
    </row>
    <row r="109" spans="1:6" x14ac:dyDescent="0.25">
      <c r="A109" s="3" t="s">
        <v>148</v>
      </c>
      <c r="B109" s="3">
        <v>2</v>
      </c>
      <c r="C109" s="3">
        <v>2</v>
      </c>
      <c r="D109" s="3" t="s">
        <v>216</v>
      </c>
      <c r="E109" s="1" t="s">
        <v>222</v>
      </c>
      <c r="F109" s="1" t="s">
        <v>222</v>
      </c>
    </row>
    <row r="110" spans="1:6" x14ac:dyDescent="0.25">
      <c r="A110" s="3" t="s">
        <v>196</v>
      </c>
      <c r="B110" s="3">
        <v>2</v>
      </c>
      <c r="C110" s="3">
        <v>3</v>
      </c>
      <c r="D110" s="3" t="s">
        <v>216</v>
      </c>
      <c r="E110" s="1" t="s">
        <v>222</v>
      </c>
      <c r="F110" s="1" t="s">
        <v>222</v>
      </c>
    </row>
    <row r="111" spans="1:6" x14ac:dyDescent="0.25">
      <c r="A111" s="3" t="s">
        <v>97</v>
      </c>
      <c r="B111" s="3">
        <v>2</v>
      </c>
      <c r="C111" s="3">
        <v>1</v>
      </c>
      <c r="D111" s="3" t="s">
        <v>216</v>
      </c>
      <c r="E111" s="1">
        <v>54</v>
      </c>
      <c r="F111" s="1" t="s">
        <v>222</v>
      </c>
    </row>
    <row r="112" spans="1:6" x14ac:dyDescent="0.25">
      <c r="A112" s="3" t="s">
        <v>149</v>
      </c>
      <c r="B112" s="3">
        <v>2</v>
      </c>
      <c r="C112" s="3">
        <v>2</v>
      </c>
      <c r="D112" s="3" t="s">
        <v>216</v>
      </c>
      <c r="E112" s="1" t="s">
        <v>222</v>
      </c>
      <c r="F112" s="1" t="s">
        <v>222</v>
      </c>
    </row>
    <row r="113" spans="1:6" x14ac:dyDescent="0.25">
      <c r="A113" s="3" t="s">
        <v>176</v>
      </c>
      <c r="B113" s="3">
        <v>3</v>
      </c>
      <c r="C113" s="3">
        <v>3</v>
      </c>
      <c r="D113" s="3" t="s">
        <v>216</v>
      </c>
      <c r="E113" s="1" t="s">
        <v>222</v>
      </c>
      <c r="F113" s="1">
        <v>63</v>
      </c>
    </row>
    <row r="114" spans="1:6" x14ac:dyDescent="0.25">
      <c r="A114" s="3" t="s">
        <v>134</v>
      </c>
      <c r="B114" s="3">
        <v>3</v>
      </c>
      <c r="C114" s="3">
        <v>2</v>
      </c>
      <c r="D114" s="3" t="s">
        <v>216</v>
      </c>
      <c r="E114" s="1" t="s">
        <v>222</v>
      </c>
      <c r="F114" s="1">
        <v>2</v>
      </c>
    </row>
    <row r="115" spans="1:6" x14ac:dyDescent="0.25">
      <c r="A115" s="3" t="s">
        <v>123</v>
      </c>
      <c r="B115" s="3">
        <v>3</v>
      </c>
      <c r="C115" s="3">
        <v>1</v>
      </c>
      <c r="D115" s="3" t="s">
        <v>216</v>
      </c>
      <c r="E115" s="1" t="s">
        <v>222</v>
      </c>
      <c r="F115" s="1" t="s">
        <v>222</v>
      </c>
    </row>
    <row r="116" spans="1:6" x14ac:dyDescent="0.25">
      <c r="A116" s="3" t="s">
        <v>150</v>
      </c>
      <c r="B116" s="3">
        <v>3</v>
      </c>
      <c r="C116" s="3">
        <v>2</v>
      </c>
      <c r="D116" s="3" t="s">
        <v>216</v>
      </c>
      <c r="E116" s="1" t="s">
        <v>222</v>
      </c>
      <c r="F116" s="1" t="s">
        <v>222</v>
      </c>
    </row>
    <row r="117" spans="1:6" x14ac:dyDescent="0.25">
      <c r="A117" s="3" t="s">
        <v>98</v>
      </c>
      <c r="B117" s="3">
        <v>3</v>
      </c>
      <c r="C117" s="3">
        <v>1</v>
      </c>
      <c r="D117" s="3" t="s">
        <v>216</v>
      </c>
      <c r="E117" s="1">
        <v>15</v>
      </c>
      <c r="F117" s="1">
        <v>25</v>
      </c>
    </row>
    <row r="118" spans="1:6" x14ac:dyDescent="0.25">
      <c r="A118" s="3" t="s">
        <v>197</v>
      </c>
      <c r="B118" s="3">
        <v>3</v>
      </c>
      <c r="C118" s="3">
        <v>3</v>
      </c>
      <c r="D118" s="3" t="s">
        <v>216</v>
      </c>
      <c r="E118" s="1" t="s">
        <v>222</v>
      </c>
      <c r="F118" s="1" t="s">
        <v>222</v>
      </c>
    </row>
    <row r="119" spans="1:6" x14ac:dyDescent="0.25">
      <c r="A119" s="3" t="s">
        <v>99</v>
      </c>
      <c r="B119" s="3">
        <v>3</v>
      </c>
      <c r="C119" s="3">
        <v>1</v>
      </c>
      <c r="D119" s="3" t="s">
        <v>216</v>
      </c>
      <c r="E119" s="1">
        <v>28</v>
      </c>
      <c r="F119" s="1">
        <v>19</v>
      </c>
    </row>
    <row r="120" spans="1:6" x14ac:dyDescent="0.25">
      <c r="A120" s="3" t="s">
        <v>177</v>
      </c>
      <c r="B120" s="3">
        <v>3</v>
      </c>
      <c r="C120" s="3">
        <v>3</v>
      </c>
      <c r="D120" s="3" t="s">
        <v>216</v>
      </c>
      <c r="E120" s="1" t="s">
        <v>222</v>
      </c>
      <c r="F120" s="1">
        <v>69</v>
      </c>
    </row>
    <row r="121" spans="1:6" x14ac:dyDescent="0.25">
      <c r="A121" s="3" t="s">
        <v>151</v>
      </c>
      <c r="B121" s="3">
        <v>3</v>
      </c>
      <c r="C121" s="3">
        <v>2</v>
      </c>
      <c r="D121" s="3" t="s">
        <v>216</v>
      </c>
      <c r="E121" s="1" t="s">
        <v>222</v>
      </c>
      <c r="F121" s="1" t="s">
        <v>222</v>
      </c>
    </row>
    <row r="122" spans="1:6" x14ac:dyDescent="0.25">
      <c r="A122" s="3" t="s">
        <v>178</v>
      </c>
      <c r="B122" s="3">
        <v>4</v>
      </c>
      <c r="C122" s="3">
        <v>3</v>
      </c>
      <c r="D122" s="3" t="s">
        <v>216</v>
      </c>
      <c r="E122" s="1">
        <v>52</v>
      </c>
      <c r="F122" s="1">
        <v>6</v>
      </c>
    </row>
    <row r="123" spans="1:6" x14ac:dyDescent="0.25">
      <c r="A123" s="3" t="s">
        <v>152</v>
      </c>
      <c r="B123" s="3">
        <v>4</v>
      </c>
      <c r="C123" s="3">
        <v>2</v>
      </c>
      <c r="D123" s="3" t="s">
        <v>216</v>
      </c>
      <c r="E123" s="1" t="s">
        <v>222</v>
      </c>
      <c r="F123" s="1" t="s">
        <v>222</v>
      </c>
    </row>
    <row r="124" spans="1:6" x14ac:dyDescent="0.25">
      <c r="A124" s="3" t="s">
        <v>124</v>
      </c>
      <c r="B124" s="3">
        <v>4</v>
      </c>
      <c r="C124" s="3">
        <v>1</v>
      </c>
      <c r="D124" s="3" t="s">
        <v>216</v>
      </c>
      <c r="E124" s="1" t="s">
        <v>222</v>
      </c>
      <c r="F124" s="1" t="s">
        <v>222</v>
      </c>
    </row>
    <row r="125" spans="1:6" x14ac:dyDescent="0.25">
      <c r="A125" s="3" t="s">
        <v>153</v>
      </c>
      <c r="B125" s="3">
        <v>4</v>
      </c>
      <c r="C125" s="3">
        <v>2</v>
      </c>
      <c r="D125" s="3" t="s">
        <v>216</v>
      </c>
      <c r="E125" s="1" t="s">
        <v>222</v>
      </c>
      <c r="F125" s="1" t="s">
        <v>222</v>
      </c>
    </row>
    <row r="126" spans="1:6" x14ac:dyDescent="0.25">
      <c r="A126" s="3" t="s">
        <v>198</v>
      </c>
      <c r="B126" s="3">
        <v>4</v>
      </c>
      <c r="C126" s="3">
        <v>3</v>
      </c>
      <c r="D126" s="3" t="s">
        <v>216</v>
      </c>
      <c r="E126" s="1" t="s">
        <v>222</v>
      </c>
      <c r="F126" s="1" t="s">
        <v>222</v>
      </c>
    </row>
    <row r="127" spans="1:6" x14ac:dyDescent="0.25">
      <c r="A127" s="3" t="s">
        <v>125</v>
      </c>
      <c r="B127" s="3">
        <v>4</v>
      </c>
      <c r="C127" s="3">
        <v>1</v>
      </c>
      <c r="D127" s="3" t="s">
        <v>216</v>
      </c>
      <c r="E127" s="1" t="s">
        <v>222</v>
      </c>
      <c r="F127" s="1" t="s">
        <v>222</v>
      </c>
    </row>
    <row r="128" spans="1:6" x14ac:dyDescent="0.25">
      <c r="A128" s="3" t="s">
        <v>100</v>
      </c>
      <c r="B128" s="3">
        <v>4</v>
      </c>
      <c r="C128" s="3">
        <v>1</v>
      </c>
      <c r="D128" s="3" t="s">
        <v>216</v>
      </c>
      <c r="E128" s="1" t="s">
        <v>222</v>
      </c>
      <c r="F128" s="1">
        <v>115</v>
      </c>
    </row>
    <row r="129" spans="1:6" x14ac:dyDescent="0.25">
      <c r="A129" s="3" t="s">
        <v>179</v>
      </c>
      <c r="B129" s="3">
        <v>4</v>
      </c>
      <c r="C129" s="3">
        <v>3</v>
      </c>
      <c r="D129" s="3" t="s">
        <v>216</v>
      </c>
      <c r="E129" s="1" t="s">
        <v>222</v>
      </c>
      <c r="F129" s="1">
        <v>9</v>
      </c>
    </row>
    <row r="130" spans="1:6" x14ac:dyDescent="0.25">
      <c r="A130" s="3" t="s">
        <v>154</v>
      </c>
      <c r="B130" s="3">
        <v>4</v>
      </c>
      <c r="C130" s="3">
        <v>2</v>
      </c>
      <c r="D130" s="3" t="s">
        <v>216</v>
      </c>
      <c r="E130" s="1" t="s">
        <v>222</v>
      </c>
      <c r="F130" s="1" t="s">
        <v>222</v>
      </c>
    </row>
    <row r="131" spans="1:6" x14ac:dyDescent="0.25">
      <c r="A131" s="3" t="s">
        <v>126</v>
      </c>
      <c r="B131" s="3">
        <v>5</v>
      </c>
      <c r="C131" s="3">
        <v>1</v>
      </c>
      <c r="D131" s="3" t="s">
        <v>216</v>
      </c>
      <c r="E131" s="1" t="s">
        <v>222</v>
      </c>
      <c r="F131" s="1" t="s">
        <v>222</v>
      </c>
    </row>
    <row r="132" spans="1:6" x14ac:dyDescent="0.25">
      <c r="A132" s="3" t="s">
        <v>155</v>
      </c>
      <c r="B132" s="3">
        <v>5</v>
      </c>
      <c r="C132" s="3">
        <v>2</v>
      </c>
      <c r="D132" s="3" t="s">
        <v>216</v>
      </c>
      <c r="E132" s="1" t="s">
        <v>222</v>
      </c>
      <c r="F132" s="1" t="s">
        <v>222</v>
      </c>
    </row>
    <row r="133" spans="1:6" x14ac:dyDescent="0.25">
      <c r="A133" s="3" t="s">
        <v>180</v>
      </c>
      <c r="B133" s="3">
        <v>5</v>
      </c>
      <c r="C133" s="4">
        <v>3</v>
      </c>
      <c r="D133" s="3" t="s">
        <v>216</v>
      </c>
      <c r="E133" s="1">
        <v>59</v>
      </c>
      <c r="F133" s="1">
        <v>14</v>
      </c>
    </row>
    <row r="134" spans="1:6" x14ac:dyDescent="0.25">
      <c r="A134" s="3" t="s">
        <v>156</v>
      </c>
      <c r="B134" s="3">
        <v>5</v>
      </c>
      <c r="C134" s="4">
        <v>2</v>
      </c>
      <c r="D134" s="3" t="s">
        <v>216</v>
      </c>
      <c r="E134" s="1" t="s">
        <v>222</v>
      </c>
      <c r="F134" s="1" t="s">
        <v>222</v>
      </c>
    </row>
    <row r="135" spans="1:6" x14ac:dyDescent="0.25">
      <c r="A135" s="3" t="s">
        <v>181</v>
      </c>
      <c r="B135" s="3">
        <v>5</v>
      </c>
      <c r="C135" s="4">
        <v>3</v>
      </c>
      <c r="D135" s="3" t="s">
        <v>216</v>
      </c>
      <c r="E135" s="1" t="s">
        <v>222</v>
      </c>
      <c r="F135" s="1">
        <v>43</v>
      </c>
    </row>
    <row r="136" spans="1:6" x14ac:dyDescent="0.25">
      <c r="A136" s="3" t="s">
        <v>135</v>
      </c>
      <c r="B136" s="3">
        <v>5</v>
      </c>
      <c r="C136" s="4">
        <v>2</v>
      </c>
      <c r="D136" s="3" t="s">
        <v>216</v>
      </c>
      <c r="E136" s="1">
        <v>1</v>
      </c>
      <c r="F136" s="1" t="s">
        <v>222</v>
      </c>
    </row>
    <row r="137" spans="1:6" x14ac:dyDescent="0.25">
      <c r="A137" s="3" t="s">
        <v>101</v>
      </c>
      <c r="B137" s="3">
        <v>5</v>
      </c>
      <c r="C137" s="4">
        <v>1</v>
      </c>
      <c r="D137" s="3" t="s">
        <v>216</v>
      </c>
      <c r="E137" s="1">
        <v>26</v>
      </c>
      <c r="F137" s="1" t="s">
        <v>222</v>
      </c>
    </row>
    <row r="138" spans="1:6" x14ac:dyDescent="0.25">
      <c r="A138" s="3" t="s">
        <v>102</v>
      </c>
      <c r="B138" s="3">
        <v>5</v>
      </c>
      <c r="C138" s="4">
        <v>1</v>
      </c>
      <c r="D138" s="3" t="s">
        <v>216</v>
      </c>
      <c r="E138" s="1">
        <v>19</v>
      </c>
      <c r="F138" s="1">
        <v>1</v>
      </c>
    </row>
    <row r="139" spans="1:6" x14ac:dyDescent="0.25">
      <c r="A139" s="3" t="s">
        <v>199</v>
      </c>
      <c r="B139" s="3">
        <v>5</v>
      </c>
      <c r="C139" s="4">
        <v>3</v>
      </c>
      <c r="D139" s="3" t="s">
        <v>216</v>
      </c>
      <c r="E139" s="1" t="s">
        <v>222</v>
      </c>
      <c r="F139" s="1" t="s">
        <v>222</v>
      </c>
    </row>
    <row r="140" spans="1:6" x14ac:dyDescent="0.25">
      <c r="A140" s="3" t="s">
        <v>157</v>
      </c>
      <c r="B140" s="3">
        <v>5</v>
      </c>
      <c r="C140" s="4">
        <v>2</v>
      </c>
      <c r="D140" s="3" t="s">
        <v>216</v>
      </c>
      <c r="E140" s="1" t="s">
        <v>222</v>
      </c>
      <c r="F140" s="1" t="s">
        <v>222</v>
      </c>
    </row>
    <row r="141" spans="1:6" x14ac:dyDescent="0.25">
      <c r="A141" s="3" t="s">
        <v>103</v>
      </c>
      <c r="B141" s="3">
        <v>5</v>
      </c>
      <c r="C141" s="4">
        <v>1</v>
      </c>
      <c r="D141" s="3" t="s">
        <v>216</v>
      </c>
      <c r="E141" s="1">
        <v>15</v>
      </c>
      <c r="F141" s="1">
        <v>19</v>
      </c>
    </row>
    <row r="142" spans="1:6" x14ac:dyDescent="0.25">
      <c r="A142" s="3" t="s">
        <v>182</v>
      </c>
      <c r="B142" s="3">
        <v>5</v>
      </c>
      <c r="C142" s="4">
        <v>3</v>
      </c>
      <c r="D142" s="3" t="s">
        <v>216</v>
      </c>
      <c r="E142" s="1">
        <v>12</v>
      </c>
      <c r="F142" s="1">
        <v>36</v>
      </c>
    </row>
    <row r="143" spans="1:6" x14ac:dyDescent="0.25">
      <c r="A143" s="3" t="s">
        <v>104</v>
      </c>
      <c r="B143" s="3">
        <v>6</v>
      </c>
      <c r="C143" s="4">
        <v>1</v>
      </c>
      <c r="D143" s="3" t="s">
        <v>216</v>
      </c>
      <c r="E143" s="1">
        <v>1</v>
      </c>
      <c r="F143" s="1" t="s">
        <v>222</v>
      </c>
    </row>
    <row r="144" spans="1:6" x14ac:dyDescent="0.25">
      <c r="A144" s="3" t="s">
        <v>158</v>
      </c>
      <c r="B144" s="3">
        <v>6</v>
      </c>
      <c r="C144" s="4">
        <v>2</v>
      </c>
      <c r="D144" s="3" t="s">
        <v>216</v>
      </c>
      <c r="E144" s="1" t="s">
        <v>222</v>
      </c>
      <c r="F144" s="1" t="s">
        <v>222</v>
      </c>
    </row>
    <row r="145" spans="1:6" x14ac:dyDescent="0.25">
      <c r="A145" s="3" t="s">
        <v>183</v>
      </c>
      <c r="B145" s="3">
        <v>6</v>
      </c>
      <c r="C145" s="4">
        <v>3</v>
      </c>
      <c r="D145" s="3" t="s">
        <v>216</v>
      </c>
      <c r="E145" s="1">
        <v>1</v>
      </c>
      <c r="F145" s="1">
        <v>1</v>
      </c>
    </row>
    <row r="146" spans="1:6" x14ac:dyDescent="0.25">
      <c r="A146" s="3" t="s">
        <v>127</v>
      </c>
      <c r="B146" s="3">
        <v>6</v>
      </c>
      <c r="C146" s="4">
        <v>1</v>
      </c>
      <c r="D146" s="3" t="s">
        <v>216</v>
      </c>
      <c r="E146" s="1" t="s">
        <v>222</v>
      </c>
      <c r="F146" s="1" t="s">
        <v>222</v>
      </c>
    </row>
    <row r="147" spans="1:6" x14ac:dyDescent="0.25">
      <c r="A147" s="3" t="s">
        <v>159</v>
      </c>
      <c r="B147" s="3">
        <v>6</v>
      </c>
      <c r="C147" s="4">
        <v>2</v>
      </c>
      <c r="D147" s="3" t="s">
        <v>216</v>
      </c>
      <c r="E147" s="1" t="s">
        <v>222</v>
      </c>
      <c r="F147" s="1" t="s">
        <v>222</v>
      </c>
    </row>
    <row r="148" spans="1:6" x14ac:dyDescent="0.25">
      <c r="A148" s="3" t="s">
        <v>200</v>
      </c>
      <c r="B148" s="3">
        <v>6</v>
      </c>
      <c r="C148" s="4">
        <v>3</v>
      </c>
      <c r="D148" s="3" t="s">
        <v>216</v>
      </c>
      <c r="E148" s="1" t="s">
        <v>222</v>
      </c>
      <c r="F148" s="1" t="s">
        <v>222</v>
      </c>
    </row>
    <row r="149" spans="1:6" x14ac:dyDescent="0.25">
      <c r="A149" s="3" t="s">
        <v>184</v>
      </c>
      <c r="B149" s="3">
        <v>6</v>
      </c>
      <c r="C149" s="4">
        <v>3</v>
      </c>
      <c r="D149" s="3" t="s">
        <v>216</v>
      </c>
      <c r="E149" s="1" t="s">
        <v>222</v>
      </c>
      <c r="F149" s="1">
        <v>47</v>
      </c>
    </row>
    <row r="150" spans="1:6" x14ac:dyDescent="0.25">
      <c r="A150" s="3" t="s">
        <v>136</v>
      </c>
      <c r="B150" s="3">
        <v>6</v>
      </c>
      <c r="C150" s="4">
        <v>2</v>
      </c>
      <c r="D150" s="3" t="s">
        <v>216</v>
      </c>
      <c r="E150" s="1">
        <v>1</v>
      </c>
      <c r="F150" s="1">
        <v>2</v>
      </c>
    </row>
    <row r="151" spans="1:6" x14ac:dyDescent="0.25">
      <c r="A151" s="3" t="s">
        <v>105</v>
      </c>
      <c r="B151" s="3">
        <v>6</v>
      </c>
      <c r="C151" s="4">
        <v>1</v>
      </c>
      <c r="D151" s="3" t="s">
        <v>216</v>
      </c>
      <c r="E151" s="1">
        <v>16</v>
      </c>
      <c r="F151" s="1">
        <v>13</v>
      </c>
    </row>
    <row r="152" spans="1:6" x14ac:dyDescent="0.25">
      <c r="A152" s="3" t="s">
        <v>160</v>
      </c>
      <c r="B152" s="3">
        <v>7</v>
      </c>
      <c r="C152" s="4">
        <v>2</v>
      </c>
      <c r="D152" s="3" t="s">
        <v>216</v>
      </c>
      <c r="E152" s="1" t="s">
        <v>222</v>
      </c>
      <c r="F152" s="1" t="s">
        <v>222</v>
      </c>
    </row>
    <row r="153" spans="1:6" x14ac:dyDescent="0.25">
      <c r="A153" s="3" t="s">
        <v>201</v>
      </c>
      <c r="B153" s="3">
        <v>7</v>
      </c>
      <c r="C153" s="4">
        <v>3</v>
      </c>
      <c r="D153" s="3" t="s">
        <v>216</v>
      </c>
      <c r="E153" s="1" t="s">
        <v>222</v>
      </c>
      <c r="F153" s="1" t="s">
        <v>222</v>
      </c>
    </row>
    <row r="154" spans="1:6" x14ac:dyDescent="0.25">
      <c r="A154" s="3" t="s">
        <v>106</v>
      </c>
      <c r="B154" s="3">
        <v>7</v>
      </c>
      <c r="C154" s="4">
        <v>1</v>
      </c>
      <c r="D154" s="3" t="s">
        <v>216</v>
      </c>
      <c r="E154" s="1" t="s">
        <v>222</v>
      </c>
      <c r="F154" s="1">
        <v>7</v>
      </c>
    </row>
    <row r="155" spans="1:6" x14ac:dyDescent="0.25">
      <c r="A155" s="3" t="s">
        <v>107</v>
      </c>
      <c r="B155" s="3">
        <v>7</v>
      </c>
      <c r="C155" s="4">
        <v>1</v>
      </c>
      <c r="D155" s="3" t="s">
        <v>216</v>
      </c>
      <c r="E155" s="1">
        <v>5</v>
      </c>
      <c r="F155" s="1">
        <v>48</v>
      </c>
    </row>
    <row r="156" spans="1:6" x14ac:dyDescent="0.25">
      <c r="A156" s="3" t="s">
        <v>202</v>
      </c>
      <c r="B156" s="3">
        <v>7</v>
      </c>
      <c r="C156" s="4">
        <v>3</v>
      </c>
      <c r="D156" s="3" t="s">
        <v>216</v>
      </c>
      <c r="E156" s="1" t="s">
        <v>222</v>
      </c>
      <c r="F156" s="1" t="s">
        <v>222</v>
      </c>
    </row>
    <row r="157" spans="1:6" x14ac:dyDescent="0.25">
      <c r="A157" s="3" t="s">
        <v>137</v>
      </c>
      <c r="B157" s="3">
        <v>7</v>
      </c>
      <c r="C157" s="4">
        <v>2</v>
      </c>
      <c r="D157" s="3" t="s">
        <v>216</v>
      </c>
      <c r="E157" s="1">
        <v>14</v>
      </c>
      <c r="F157" s="1">
        <v>5</v>
      </c>
    </row>
    <row r="158" spans="1:6" x14ac:dyDescent="0.25">
      <c r="A158" s="3" t="s">
        <v>108</v>
      </c>
      <c r="B158" s="3">
        <v>7</v>
      </c>
      <c r="C158" s="4">
        <v>1</v>
      </c>
      <c r="D158" s="3" t="s">
        <v>216</v>
      </c>
      <c r="E158" s="1" t="s">
        <v>222</v>
      </c>
      <c r="F158" s="1">
        <v>12</v>
      </c>
    </row>
    <row r="159" spans="1:6" x14ac:dyDescent="0.25">
      <c r="A159" s="3" t="s">
        <v>203</v>
      </c>
      <c r="B159" s="3">
        <v>7</v>
      </c>
      <c r="C159" s="4">
        <v>3</v>
      </c>
      <c r="D159" s="3" t="s">
        <v>216</v>
      </c>
      <c r="E159" s="1" t="s">
        <v>222</v>
      </c>
      <c r="F159" s="1" t="s">
        <v>222</v>
      </c>
    </row>
    <row r="160" spans="1:6" x14ac:dyDescent="0.25">
      <c r="A160" s="3" t="s">
        <v>161</v>
      </c>
      <c r="B160" s="3">
        <v>7</v>
      </c>
      <c r="C160" s="4">
        <v>2</v>
      </c>
      <c r="D160" s="3" t="s">
        <v>216</v>
      </c>
      <c r="E160" s="1" t="s">
        <v>222</v>
      </c>
      <c r="F160" s="1" t="s">
        <v>222</v>
      </c>
    </row>
    <row r="161" spans="1:6" x14ac:dyDescent="0.25">
      <c r="A161" s="3" t="s">
        <v>138</v>
      </c>
      <c r="B161" s="3">
        <v>8</v>
      </c>
      <c r="C161" s="4">
        <v>2</v>
      </c>
      <c r="D161" s="3" t="s">
        <v>216</v>
      </c>
      <c r="E161" s="1" t="s">
        <v>222</v>
      </c>
      <c r="F161" s="1">
        <v>2</v>
      </c>
    </row>
    <row r="162" spans="1:6" x14ac:dyDescent="0.25">
      <c r="A162" s="3" t="s">
        <v>109</v>
      </c>
      <c r="B162" s="3">
        <v>8</v>
      </c>
      <c r="C162" s="4">
        <v>1</v>
      </c>
      <c r="D162" s="3" t="s">
        <v>216</v>
      </c>
      <c r="E162" s="1">
        <v>1</v>
      </c>
      <c r="F162" s="1">
        <v>4</v>
      </c>
    </row>
    <row r="163" spans="1:6" x14ac:dyDescent="0.25">
      <c r="A163" s="3" t="s">
        <v>110</v>
      </c>
      <c r="B163" s="3">
        <v>8</v>
      </c>
      <c r="C163" s="4">
        <v>1</v>
      </c>
      <c r="D163" s="3" t="s">
        <v>216</v>
      </c>
      <c r="E163" s="1">
        <v>2</v>
      </c>
      <c r="F163" s="1">
        <v>51</v>
      </c>
    </row>
    <row r="164" spans="1:6" x14ac:dyDescent="0.25">
      <c r="A164" s="3" t="s">
        <v>162</v>
      </c>
      <c r="B164" s="3">
        <v>8</v>
      </c>
      <c r="C164" s="4">
        <v>2</v>
      </c>
      <c r="D164" s="3" t="s">
        <v>216</v>
      </c>
      <c r="E164" s="1" t="s">
        <v>222</v>
      </c>
      <c r="F164" s="1" t="s">
        <v>222</v>
      </c>
    </row>
    <row r="165" spans="1:6" x14ac:dyDescent="0.25">
      <c r="A165" s="3" t="s">
        <v>204</v>
      </c>
      <c r="B165" s="3">
        <v>8</v>
      </c>
      <c r="C165" s="6">
        <v>3</v>
      </c>
      <c r="D165" s="3" t="s">
        <v>216</v>
      </c>
      <c r="E165" s="1" t="s">
        <v>222</v>
      </c>
      <c r="F165" s="1" t="s">
        <v>222</v>
      </c>
    </row>
    <row r="166" spans="1:6" x14ac:dyDescent="0.25">
      <c r="A166" s="3" t="s">
        <v>139</v>
      </c>
      <c r="B166" s="3">
        <v>8</v>
      </c>
      <c r="C166" s="4">
        <v>2</v>
      </c>
      <c r="D166" s="3" t="s">
        <v>216</v>
      </c>
      <c r="E166" s="1">
        <v>4</v>
      </c>
      <c r="F166" s="1" t="s">
        <v>222</v>
      </c>
    </row>
    <row r="167" spans="1:6" x14ac:dyDescent="0.25">
      <c r="A167" s="3" t="s">
        <v>185</v>
      </c>
      <c r="B167" s="3">
        <v>8</v>
      </c>
      <c r="C167" s="4">
        <v>3</v>
      </c>
      <c r="D167" s="3" t="s">
        <v>216</v>
      </c>
      <c r="E167" s="1">
        <v>15</v>
      </c>
      <c r="F167" s="1">
        <v>34</v>
      </c>
    </row>
    <row r="168" spans="1:6" x14ac:dyDescent="0.25">
      <c r="A168" s="3" t="s">
        <v>186</v>
      </c>
      <c r="B168" s="3">
        <v>8</v>
      </c>
      <c r="C168" s="4">
        <v>3</v>
      </c>
      <c r="D168" s="3" t="s">
        <v>216</v>
      </c>
      <c r="E168" s="1">
        <v>43</v>
      </c>
      <c r="F168" s="1" t="s">
        <v>222</v>
      </c>
    </row>
    <row r="169" spans="1:6" x14ac:dyDescent="0.25">
      <c r="A169" s="3" t="s">
        <v>128</v>
      </c>
      <c r="B169" s="3">
        <v>8</v>
      </c>
      <c r="C169" s="4">
        <v>1</v>
      </c>
      <c r="D169" s="3" t="s">
        <v>216</v>
      </c>
      <c r="E169" s="1" t="s">
        <v>222</v>
      </c>
      <c r="F169" s="1" t="s">
        <v>222</v>
      </c>
    </row>
    <row r="170" spans="1:6" x14ac:dyDescent="0.25">
      <c r="A170" s="3" t="s">
        <v>129</v>
      </c>
      <c r="B170" s="3">
        <v>8</v>
      </c>
      <c r="C170" s="4">
        <v>1</v>
      </c>
      <c r="D170" s="3" t="s">
        <v>216</v>
      </c>
      <c r="E170" s="1" t="s">
        <v>222</v>
      </c>
      <c r="F170" s="1" t="s">
        <v>222</v>
      </c>
    </row>
    <row r="171" spans="1:6" x14ac:dyDescent="0.25">
      <c r="A171" s="3" t="s">
        <v>163</v>
      </c>
      <c r="B171" s="3">
        <v>8</v>
      </c>
      <c r="C171" s="4">
        <v>2</v>
      </c>
      <c r="D171" s="3" t="s">
        <v>216</v>
      </c>
      <c r="E171" s="1" t="s">
        <v>222</v>
      </c>
      <c r="F171" s="1" t="s">
        <v>222</v>
      </c>
    </row>
    <row r="172" spans="1:6" x14ac:dyDescent="0.25">
      <c r="A172" s="3" t="s">
        <v>187</v>
      </c>
      <c r="B172" s="3">
        <v>8</v>
      </c>
      <c r="C172" s="4">
        <v>3</v>
      </c>
      <c r="D172" s="3" t="s">
        <v>216</v>
      </c>
      <c r="E172" s="1">
        <v>9</v>
      </c>
      <c r="F172" s="1" t="s">
        <v>222</v>
      </c>
    </row>
    <row r="173" spans="1:6" x14ac:dyDescent="0.25">
      <c r="A173" s="3" t="s">
        <v>164</v>
      </c>
      <c r="B173" s="3">
        <v>9</v>
      </c>
      <c r="C173" s="4">
        <v>2</v>
      </c>
      <c r="D173" s="3" t="s">
        <v>216</v>
      </c>
      <c r="E173" s="1" t="s">
        <v>222</v>
      </c>
      <c r="F173" s="1" t="s">
        <v>222</v>
      </c>
    </row>
    <row r="174" spans="1:6" x14ac:dyDescent="0.25">
      <c r="A174" s="3" t="s">
        <v>111</v>
      </c>
      <c r="B174" s="3">
        <v>9</v>
      </c>
      <c r="C174" s="4">
        <v>1</v>
      </c>
      <c r="D174" s="3" t="s">
        <v>216</v>
      </c>
      <c r="E174" s="1">
        <v>41</v>
      </c>
      <c r="F174" s="1" t="s">
        <v>222</v>
      </c>
    </row>
    <row r="175" spans="1:6" x14ac:dyDescent="0.25">
      <c r="A175" s="3" t="s">
        <v>188</v>
      </c>
      <c r="B175" s="3">
        <v>9</v>
      </c>
      <c r="C175" s="4">
        <v>3</v>
      </c>
      <c r="D175" s="3" t="s">
        <v>216</v>
      </c>
      <c r="E175" s="1" t="s">
        <v>222</v>
      </c>
      <c r="F175" s="1">
        <v>21</v>
      </c>
    </row>
    <row r="176" spans="1:6" x14ac:dyDescent="0.25">
      <c r="A176" s="3" t="s">
        <v>189</v>
      </c>
      <c r="B176" s="3">
        <v>9</v>
      </c>
      <c r="C176" s="4">
        <v>3</v>
      </c>
      <c r="D176" s="3" t="s">
        <v>216</v>
      </c>
      <c r="E176" s="1">
        <v>31</v>
      </c>
      <c r="F176" s="1" t="s">
        <v>222</v>
      </c>
    </row>
    <row r="177" spans="1:6" x14ac:dyDescent="0.25">
      <c r="A177" s="3" t="s">
        <v>140</v>
      </c>
      <c r="B177" s="3">
        <v>9</v>
      </c>
      <c r="C177" s="4">
        <v>2</v>
      </c>
      <c r="D177" s="3" t="s">
        <v>216</v>
      </c>
      <c r="E177" s="1" t="s">
        <v>222</v>
      </c>
      <c r="F177" s="1">
        <v>1</v>
      </c>
    </row>
    <row r="178" spans="1:6" x14ac:dyDescent="0.25">
      <c r="A178" s="3" t="s">
        <v>112</v>
      </c>
      <c r="B178" s="3">
        <v>9</v>
      </c>
      <c r="C178" s="4">
        <v>1</v>
      </c>
      <c r="D178" s="3" t="s">
        <v>216</v>
      </c>
      <c r="E178" s="1">
        <v>5</v>
      </c>
      <c r="F178" s="1" t="s">
        <v>222</v>
      </c>
    </row>
    <row r="179" spans="1:6" x14ac:dyDescent="0.25">
      <c r="A179" s="3" t="s">
        <v>113</v>
      </c>
      <c r="B179" s="3">
        <v>9</v>
      </c>
      <c r="C179" s="4">
        <v>1</v>
      </c>
      <c r="D179" s="3" t="s">
        <v>216</v>
      </c>
      <c r="E179" s="1">
        <v>13</v>
      </c>
      <c r="F179" s="1">
        <v>12</v>
      </c>
    </row>
    <row r="180" spans="1:6" x14ac:dyDescent="0.25">
      <c r="A180" s="3" t="s">
        <v>141</v>
      </c>
      <c r="B180" s="3">
        <v>9</v>
      </c>
      <c r="C180" s="4">
        <v>2</v>
      </c>
      <c r="D180" s="3" t="s">
        <v>216</v>
      </c>
      <c r="E180" s="1" t="s">
        <v>222</v>
      </c>
      <c r="F180" s="1">
        <v>3</v>
      </c>
    </row>
    <row r="181" spans="1:6" x14ac:dyDescent="0.25">
      <c r="A181" s="3" t="s">
        <v>205</v>
      </c>
      <c r="B181" s="3">
        <v>9</v>
      </c>
      <c r="C181" s="4">
        <v>3</v>
      </c>
      <c r="D181" s="3" t="s">
        <v>216</v>
      </c>
      <c r="E181" s="1" t="s">
        <v>222</v>
      </c>
      <c r="F181" s="1" t="s">
        <v>222</v>
      </c>
    </row>
    <row r="182" spans="1:6" x14ac:dyDescent="0.25">
      <c r="A182" s="3" t="s">
        <v>114</v>
      </c>
      <c r="B182" s="3">
        <v>9</v>
      </c>
      <c r="C182" s="4">
        <v>1</v>
      </c>
      <c r="D182" s="3" t="s">
        <v>216</v>
      </c>
      <c r="E182" s="1">
        <v>22</v>
      </c>
      <c r="F182" s="1">
        <v>20</v>
      </c>
    </row>
    <row r="183" spans="1:6" x14ac:dyDescent="0.25">
      <c r="A183" s="3" t="s">
        <v>165</v>
      </c>
      <c r="B183" s="3">
        <v>9</v>
      </c>
      <c r="C183" s="4">
        <v>2</v>
      </c>
      <c r="D183" s="3" t="s">
        <v>216</v>
      </c>
      <c r="E183" s="1" t="s">
        <v>222</v>
      </c>
      <c r="F183" s="1" t="s">
        <v>222</v>
      </c>
    </row>
    <row r="184" spans="1:6" x14ac:dyDescent="0.25">
      <c r="A184" s="3" t="s">
        <v>206</v>
      </c>
      <c r="B184" s="3">
        <v>9</v>
      </c>
      <c r="C184" s="4">
        <v>3</v>
      </c>
      <c r="D184" s="3" t="s">
        <v>216</v>
      </c>
      <c r="E184" s="1" t="s">
        <v>222</v>
      </c>
      <c r="F184" s="1" t="s">
        <v>222</v>
      </c>
    </row>
    <row r="185" spans="1:6" x14ac:dyDescent="0.25">
      <c r="A185" s="3" t="s">
        <v>115</v>
      </c>
      <c r="B185" s="3">
        <v>10</v>
      </c>
      <c r="C185" s="4">
        <v>1</v>
      </c>
      <c r="D185" s="3" t="s">
        <v>216</v>
      </c>
      <c r="E185" s="1">
        <v>34</v>
      </c>
      <c r="F185" s="1" t="s">
        <v>222</v>
      </c>
    </row>
    <row r="186" spans="1:6" x14ac:dyDescent="0.25">
      <c r="A186" s="3" t="s">
        <v>190</v>
      </c>
      <c r="B186" s="3">
        <v>10</v>
      </c>
      <c r="C186" s="4">
        <v>3</v>
      </c>
      <c r="D186" s="3" t="s">
        <v>216</v>
      </c>
      <c r="E186" s="1">
        <v>13</v>
      </c>
      <c r="F186" s="1">
        <v>5</v>
      </c>
    </row>
    <row r="187" spans="1:6" x14ac:dyDescent="0.25">
      <c r="A187" s="3" t="s">
        <v>116</v>
      </c>
      <c r="B187" s="3">
        <v>10</v>
      </c>
      <c r="C187" s="4">
        <v>1</v>
      </c>
      <c r="D187" s="3" t="s">
        <v>216</v>
      </c>
      <c r="E187" s="1">
        <v>14</v>
      </c>
      <c r="F187" s="1">
        <v>2</v>
      </c>
    </row>
    <row r="188" spans="1:6" x14ac:dyDescent="0.25">
      <c r="A188" s="3" t="s">
        <v>166</v>
      </c>
      <c r="B188" s="3">
        <v>10</v>
      </c>
      <c r="C188" s="4">
        <v>2</v>
      </c>
      <c r="D188" s="3" t="s">
        <v>216</v>
      </c>
      <c r="E188" s="1" t="s">
        <v>222</v>
      </c>
      <c r="F188" s="1" t="s">
        <v>222</v>
      </c>
    </row>
    <row r="189" spans="1:6" x14ac:dyDescent="0.25">
      <c r="A189" s="3" t="s">
        <v>207</v>
      </c>
      <c r="B189" s="3">
        <v>10</v>
      </c>
      <c r="C189" s="4">
        <v>3</v>
      </c>
      <c r="D189" s="3" t="s">
        <v>216</v>
      </c>
      <c r="E189" s="1" t="s">
        <v>222</v>
      </c>
      <c r="F189" s="1" t="s">
        <v>222</v>
      </c>
    </row>
    <row r="190" spans="1:6" x14ac:dyDescent="0.25">
      <c r="A190" s="3" t="s">
        <v>142</v>
      </c>
      <c r="B190" s="3">
        <v>10</v>
      </c>
      <c r="C190" s="4">
        <v>2</v>
      </c>
      <c r="D190" s="3" t="s">
        <v>216</v>
      </c>
      <c r="E190" s="1">
        <v>44</v>
      </c>
      <c r="F190" s="1" t="s">
        <v>222</v>
      </c>
    </row>
    <row r="191" spans="1:6" x14ac:dyDescent="0.25">
      <c r="A191" s="3" t="s">
        <v>117</v>
      </c>
      <c r="B191" s="3">
        <v>10</v>
      </c>
      <c r="C191" s="4">
        <v>1</v>
      </c>
      <c r="D191" s="3" t="s">
        <v>216</v>
      </c>
      <c r="E191" s="1">
        <v>42</v>
      </c>
      <c r="F191" s="1" t="s">
        <v>222</v>
      </c>
    </row>
    <row r="192" spans="1:6" x14ac:dyDescent="0.25">
      <c r="A192" s="3" t="s">
        <v>191</v>
      </c>
      <c r="B192" s="3">
        <v>10</v>
      </c>
      <c r="C192" s="4">
        <v>3</v>
      </c>
      <c r="D192" s="3" t="s">
        <v>216</v>
      </c>
      <c r="E192" s="1">
        <v>36</v>
      </c>
      <c r="F192" s="1">
        <v>1</v>
      </c>
    </row>
    <row r="193" spans="1:6" x14ac:dyDescent="0.25">
      <c r="A193" s="3" t="s">
        <v>167</v>
      </c>
      <c r="B193" s="3">
        <v>10</v>
      </c>
      <c r="C193" s="4">
        <v>2</v>
      </c>
      <c r="D193" s="3" t="s">
        <v>216</v>
      </c>
      <c r="E193" s="1" t="s">
        <v>222</v>
      </c>
      <c r="F193" s="1" t="s">
        <v>222</v>
      </c>
    </row>
    <row r="194" spans="1:6" x14ac:dyDescent="0.25">
      <c r="A194" s="3" t="s">
        <v>168</v>
      </c>
      <c r="B194" s="3">
        <v>11</v>
      </c>
      <c r="C194" s="4">
        <v>2</v>
      </c>
      <c r="D194" s="3" t="s">
        <v>216</v>
      </c>
      <c r="E194" s="1" t="s">
        <v>222</v>
      </c>
      <c r="F194" s="1" t="s">
        <v>222</v>
      </c>
    </row>
    <row r="195" spans="1:6" x14ac:dyDescent="0.25">
      <c r="A195" s="3" t="s">
        <v>130</v>
      </c>
      <c r="B195" s="3">
        <v>11</v>
      </c>
      <c r="C195" s="4">
        <v>1</v>
      </c>
      <c r="D195" s="3" t="s">
        <v>216</v>
      </c>
      <c r="E195" s="1" t="s">
        <v>222</v>
      </c>
      <c r="F195" s="1" t="s">
        <v>222</v>
      </c>
    </row>
    <row r="196" spans="1:6" x14ac:dyDescent="0.25">
      <c r="A196" s="3" t="s">
        <v>192</v>
      </c>
      <c r="B196" s="3">
        <v>11</v>
      </c>
      <c r="C196" s="4">
        <v>3</v>
      </c>
      <c r="D196" s="3" t="s">
        <v>216</v>
      </c>
      <c r="E196" s="1">
        <v>15</v>
      </c>
      <c r="F196" s="1">
        <v>36</v>
      </c>
    </row>
    <row r="197" spans="1:6" x14ac:dyDescent="0.25">
      <c r="A197" s="3" t="s">
        <v>118</v>
      </c>
      <c r="B197" s="3">
        <v>11</v>
      </c>
      <c r="C197" s="4">
        <v>1</v>
      </c>
      <c r="D197" s="3" t="s">
        <v>216</v>
      </c>
      <c r="E197" s="1" t="s">
        <v>222</v>
      </c>
      <c r="F197" s="1">
        <v>24</v>
      </c>
    </row>
    <row r="198" spans="1:6" x14ac:dyDescent="0.25">
      <c r="A198" s="3" t="s">
        <v>208</v>
      </c>
      <c r="B198" s="3">
        <v>11</v>
      </c>
      <c r="C198" s="4">
        <v>3</v>
      </c>
      <c r="D198" s="3" t="s">
        <v>216</v>
      </c>
      <c r="E198" s="1" t="s">
        <v>222</v>
      </c>
      <c r="F198" s="1" t="s">
        <v>222</v>
      </c>
    </row>
    <row r="199" spans="1:6" x14ac:dyDescent="0.25">
      <c r="A199" s="3" t="s">
        <v>143</v>
      </c>
      <c r="B199" s="3">
        <v>11</v>
      </c>
      <c r="C199" s="4">
        <v>2</v>
      </c>
      <c r="D199" s="3" t="s">
        <v>216</v>
      </c>
      <c r="E199" s="1">
        <v>1</v>
      </c>
      <c r="F199" s="1" t="s">
        <v>222</v>
      </c>
    </row>
    <row r="200" spans="1:6" x14ac:dyDescent="0.25">
      <c r="A200" s="3" t="s">
        <v>119</v>
      </c>
      <c r="B200" s="3">
        <v>11</v>
      </c>
      <c r="C200" s="4">
        <v>1</v>
      </c>
      <c r="D200" s="3" t="s">
        <v>216</v>
      </c>
      <c r="E200" s="1">
        <v>1</v>
      </c>
      <c r="F200" s="1">
        <v>31</v>
      </c>
    </row>
    <row r="201" spans="1:6" x14ac:dyDescent="0.25">
      <c r="A201" s="3" t="s">
        <v>169</v>
      </c>
      <c r="B201" s="3">
        <v>11</v>
      </c>
      <c r="C201" s="4">
        <v>2</v>
      </c>
      <c r="D201" s="3" t="s">
        <v>216</v>
      </c>
      <c r="E201" s="1" t="s">
        <v>222</v>
      </c>
      <c r="F201" s="1" t="s">
        <v>222</v>
      </c>
    </row>
    <row r="202" spans="1:6" x14ac:dyDescent="0.25">
      <c r="A202" s="3" t="s">
        <v>209</v>
      </c>
      <c r="B202" s="3">
        <v>11</v>
      </c>
      <c r="C202" s="4">
        <v>3</v>
      </c>
      <c r="D202" s="3" t="s">
        <v>216</v>
      </c>
      <c r="E202" s="1" t="s">
        <v>222</v>
      </c>
      <c r="F202" s="1" t="s">
        <v>222</v>
      </c>
    </row>
    <row r="203" spans="1:6" x14ac:dyDescent="0.25">
      <c r="A203" s="3" t="s">
        <v>120</v>
      </c>
      <c r="B203" s="3">
        <v>12</v>
      </c>
      <c r="C203" s="4">
        <v>1</v>
      </c>
      <c r="D203" s="3" t="s">
        <v>216</v>
      </c>
      <c r="E203" s="1">
        <v>19</v>
      </c>
      <c r="F203" s="1">
        <v>5</v>
      </c>
    </row>
    <row r="204" spans="1:6" x14ac:dyDescent="0.25">
      <c r="A204" s="3" t="s">
        <v>210</v>
      </c>
      <c r="B204" s="3">
        <v>12</v>
      </c>
      <c r="C204" s="4">
        <v>3</v>
      </c>
      <c r="D204" s="3" t="s">
        <v>216</v>
      </c>
      <c r="E204" s="1" t="s">
        <v>222</v>
      </c>
      <c r="F204" s="1" t="s">
        <v>222</v>
      </c>
    </row>
    <row r="205" spans="1:6" x14ac:dyDescent="0.25">
      <c r="A205" s="3" t="s">
        <v>170</v>
      </c>
      <c r="B205" s="3">
        <v>12</v>
      </c>
      <c r="C205" s="4">
        <v>2</v>
      </c>
      <c r="D205" s="3" t="s">
        <v>216</v>
      </c>
      <c r="E205" s="1" t="s">
        <v>222</v>
      </c>
      <c r="F205" s="1" t="s">
        <v>222</v>
      </c>
    </row>
    <row r="206" spans="1:6" x14ac:dyDescent="0.25">
      <c r="A206" s="3" t="s">
        <v>121</v>
      </c>
      <c r="B206" s="3">
        <v>12</v>
      </c>
      <c r="C206" s="4">
        <v>1</v>
      </c>
      <c r="D206" s="3" t="s">
        <v>216</v>
      </c>
      <c r="E206" s="1" t="s">
        <v>222</v>
      </c>
      <c r="F206" s="1">
        <v>33</v>
      </c>
    </row>
    <row r="207" spans="1:6" x14ac:dyDescent="0.25">
      <c r="A207" s="3" t="s">
        <v>211</v>
      </c>
      <c r="B207" s="3">
        <v>12</v>
      </c>
      <c r="C207" s="4">
        <v>3</v>
      </c>
      <c r="D207" s="3" t="s">
        <v>216</v>
      </c>
      <c r="E207" s="1" t="s">
        <v>222</v>
      </c>
      <c r="F207" s="1" t="s">
        <v>222</v>
      </c>
    </row>
    <row r="208" spans="1:6" x14ac:dyDescent="0.25">
      <c r="A208" s="3" t="s">
        <v>193</v>
      </c>
      <c r="B208" s="3">
        <v>12</v>
      </c>
      <c r="C208" s="4">
        <v>3</v>
      </c>
      <c r="D208" s="3" t="s">
        <v>216</v>
      </c>
      <c r="E208" s="1" t="s">
        <v>222</v>
      </c>
      <c r="F208" s="1">
        <v>20</v>
      </c>
    </row>
    <row r="209" spans="1:6" x14ac:dyDescent="0.25">
      <c r="A209" s="3" t="s">
        <v>144</v>
      </c>
      <c r="B209" s="3">
        <v>12</v>
      </c>
      <c r="C209" s="4">
        <v>2</v>
      </c>
      <c r="D209" s="3" t="s">
        <v>216</v>
      </c>
      <c r="E209" s="1">
        <v>1</v>
      </c>
      <c r="F209" s="1" t="s">
        <v>222</v>
      </c>
    </row>
    <row r="210" spans="1:6" x14ac:dyDescent="0.25">
      <c r="A210" s="3" t="s">
        <v>131</v>
      </c>
      <c r="B210" s="3">
        <v>12</v>
      </c>
      <c r="C210" s="4">
        <v>1</v>
      </c>
      <c r="D210" s="3" t="s">
        <v>216</v>
      </c>
      <c r="E210" s="1" t="s">
        <v>222</v>
      </c>
      <c r="F210" s="1" t="s">
        <v>222</v>
      </c>
    </row>
    <row r="211" spans="1:6" x14ac:dyDescent="0.25">
      <c r="A211" s="3" t="s">
        <v>171</v>
      </c>
      <c r="B211" s="3">
        <v>12</v>
      </c>
      <c r="C211" s="4">
        <v>2</v>
      </c>
      <c r="D211" s="3" t="s">
        <v>216</v>
      </c>
      <c r="E211" s="1" t="s">
        <v>222</v>
      </c>
      <c r="F211" s="1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L36" sqref="L36"/>
    </sheetView>
  </sheetViews>
  <sheetFormatPr defaultRowHeight="15" x14ac:dyDescent="0.25"/>
  <sheetData>
    <row r="1" spans="1:16" x14ac:dyDescent="0.25">
      <c r="A1" s="13" t="s">
        <v>215</v>
      </c>
      <c r="C1" t="s">
        <v>232</v>
      </c>
      <c r="D1" t="s">
        <v>225</v>
      </c>
      <c r="F1" t="s">
        <v>226</v>
      </c>
      <c r="G1" t="s">
        <v>227</v>
      </c>
      <c r="O1" t="s">
        <v>227</v>
      </c>
      <c r="P1" t="s">
        <v>228</v>
      </c>
    </row>
    <row r="2" spans="1:16" x14ac:dyDescent="0.25">
      <c r="A2" t="s">
        <v>234</v>
      </c>
      <c r="B2">
        <v>1</v>
      </c>
      <c r="C2" s="14">
        <v>-13</v>
      </c>
      <c r="D2" s="14">
        <v>11</v>
      </c>
      <c r="F2" s="15">
        <f>-100*13/24</f>
        <v>-54.166666666666664</v>
      </c>
      <c r="G2" s="15">
        <f>100*11/24</f>
        <v>45.833333333333336</v>
      </c>
      <c r="N2" t="s">
        <v>229</v>
      </c>
      <c r="O2">
        <v>0.47</v>
      </c>
      <c r="P2">
        <v>0.53</v>
      </c>
    </row>
    <row r="3" spans="1:16" x14ac:dyDescent="0.25">
      <c r="A3" t="s">
        <v>233</v>
      </c>
      <c r="B3">
        <v>2</v>
      </c>
      <c r="C3" s="14">
        <v>-16</v>
      </c>
      <c r="D3" s="14">
        <v>12</v>
      </c>
      <c r="F3" s="15">
        <f>-100*16/28</f>
        <v>-57.142857142857146</v>
      </c>
      <c r="G3" s="15">
        <f>100*12/28</f>
        <v>42.857142857142854</v>
      </c>
      <c r="N3" t="s">
        <v>230</v>
      </c>
      <c r="O3">
        <v>0.46</v>
      </c>
      <c r="P3">
        <v>0.54</v>
      </c>
    </row>
    <row r="4" spans="1:16" x14ac:dyDescent="0.25">
      <c r="A4" t="s">
        <v>235</v>
      </c>
      <c r="B4">
        <v>3</v>
      </c>
      <c r="C4" s="14">
        <v>-16</v>
      </c>
      <c r="D4" s="14">
        <v>14</v>
      </c>
      <c r="F4" s="15">
        <f>-100*16/30</f>
        <v>-53.333333333333336</v>
      </c>
      <c r="G4" s="15">
        <f>100*14/30</f>
        <v>46.666666666666664</v>
      </c>
    </row>
    <row r="6" spans="1:16" x14ac:dyDescent="0.25">
      <c r="A6" s="13" t="s">
        <v>216</v>
      </c>
      <c r="C6" t="s">
        <v>232</v>
      </c>
      <c r="D6" t="s">
        <v>225</v>
      </c>
      <c r="O6" t="s">
        <v>231</v>
      </c>
      <c r="P6" t="s">
        <v>228</v>
      </c>
    </row>
    <row r="7" spans="1:16" x14ac:dyDescent="0.25">
      <c r="A7" t="s">
        <v>234</v>
      </c>
      <c r="B7">
        <v>1</v>
      </c>
      <c r="C7" s="14">
        <v>-15</v>
      </c>
      <c r="D7" s="14">
        <v>15</v>
      </c>
      <c r="F7">
        <f>-50</f>
        <v>-50</v>
      </c>
      <c r="G7">
        <v>50</v>
      </c>
      <c r="N7" t="s">
        <v>229</v>
      </c>
      <c r="O7">
        <v>0.52</v>
      </c>
      <c r="P7">
        <v>0.48</v>
      </c>
    </row>
    <row r="8" spans="1:16" x14ac:dyDescent="0.25">
      <c r="A8" t="s">
        <v>233</v>
      </c>
      <c r="B8">
        <v>2</v>
      </c>
      <c r="C8" s="14">
        <v>-21</v>
      </c>
      <c r="D8" s="14">
        <v>16</v>
      </c>
      <c r="F8" s="15">
        <f>-100*21/37</f>
        <v>-56.756756756756758</v>
      </c>
      <c r="G8" s="15">
        <f>100*16/37</f>
        <v>43.243243243243242</v>
      </c>
      <c r="N8" t="s">
        <v>230</v>
      </c>
      <c r="O8">
        <v>0.5</v>
      </c>
      <c r="P8">
        <v>0.5</v>
      </c>
    </row>
    <row r="9" spans="1:16" x14ac:dyDescent="0.25">
      <c r="A9" t="s">
        <v>235</v>
      </c>
      <c r="B9">
        <v>3</v>
      </c>
      <c r="C9" s="14">
        <v>-15</v>
      </c>
      <c r="D9" s="14">
        <v>16</v>
      </c>
      <c r="F9" s="15">
        <f>-100*15/31</f>
        <v>-48.387096774193552</v>
      </c>
      <c r="G9" s="15">
        <f>100*16/31</f>
        <v>51.612903225806448</v>
      </c>
    </row>
    <row r="12" spans="1:16" x14ac:dyDescent="0.25">
      <c r="A12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V12" sqref="V12"/>
    </sheetView>
  </sheetViews>
  <sheetFormatPr defaultRowHeight="15" x14ac:dyDescent="0.25"/>
  <cols>
    <col min="1" max="1" width="9.140625" style="12"/>
    <col min="2" max="2" width="13.28515625" style="12" customWidth="1"/>
    <col min="3" max="3" width="9.140625" style="12" customWidth="1"/>
    <col min="4" max="4" width="9.140625" style="12"/>
    <col min="5" max="5" width="13.42578125" style="12" customWidth="1"/>
    <col min="6" max="7" width="9.140625" style="12"/>
    <col min="8" max="8" width="11.7109375" style="12" customWidth="1"/>
    <col min="9" max="9" width="9.140625" style="12"/>
    <col min="10" max="10" width="19" style="12" customWidth="1"/>
    <col min="11" max="16384" width="9.140625" style="12"/>
  </cols>
  <sheetData>
    <row r="1" spans="1:10" s="8" customFormat="1" ht="60" x14ac:dyDescent="0.25">
      <c r="A1" s="19" t="s">
        <v>0</v>
      </c>
      <c r="B1" s="20" t="s">
        <v>212</v>
      </c>
      <c r="C1" s="20" t="s">
        <v>242</v>
      </c>
      <c r="D1" s="20" t="s">
        <v>243</v>
      </c>
      <c r="E1" s="20" t="s">
        <v>244</v>
      </c>
      <c r="F1" s="20" t="s">
        <v>237</v>
      </c>
      <c r="G1" s="20" t="s">
        <v>238</v>
      </c>
      <c r="H1" s="20" t="s">
        <v>239</v>
      </c>
      <c r="I1" s="20" t="s">
        <v>245</v>
      </c>
      <c r="J1" s="21" t="s">
        <v>240</v>
      </c>
    </row>
    <row r="2" spans="1:10" ht="16.5" customHeight="1" x14ac:dyDescent="0.25">
      <c r="A2" s="16">
        <v>40602</v>
      </c>
      <c r="B2" s="17">
        <v>1</v>
      </c>
      <c r="C2" s="17">
        <v>1</v>
      </c>
      <c r="D2" s="17">
        <v>0</v>
      </c>
      <c r="E2" s="17">
        <v>1</v>
      </c>
      <c r="F2" s="17">
        <v>0</v>
      </c>
      <c r="G2" s="17">
        <v>0</v>
      </c>
      <c r="H2" s="17">
        <v>0</v>
      </c>
      <c r="I2" s="17">
        <v>1</v>
      </c>
      <c r="J2" s="18" t="s">
        <v>241</v>
      </c>
    </row>
    <row r="3" spans="1:10" x14ac:dyDescent="0.25">
      <c r="A3" s="16">
        <v>40602</v>
      </c>
      <c r="B3" s="17">
        <v>1</v>
      </c>
      <c r="C3" s="17">
        <v>1</v>
      </c>
      <c r="D3" s="17">
        <v>0</v>
      </c>
      <c r="E3" s="17">
        <v>1</v>
      </c>
      <c r="F3" s="17">
        <v>0</v>
      </c>
      <c r="G3" s="17">
        <v>0</v>
      </c>
      <c r="H3" s="17">
        <v>0</v>
      </c>
      <c r="I3" s="17">
        <v>2</v>
      </c>
      <c r="J3" s="18"/>
    </row>
    <row r="4" spans="1:10" x14ac:dyDescent="0.25">
      <c r="A4" s="16">
        <v>40602</v>
      </c>
      <c r="B4" s="17">
        <v>1</v>
      </c>
      <c r="C4" s="17">
        <v>1</v>
      </c>
      <c r="D4" s="17">
        <v>1</v>
      </c>
      <c r="E4" s="17">
        <v>1</v>
      </c>
      <c r="F4" s="17">
        <v>0</v>
      </c>
      <c r="G4" s="17">
        <v>0</v>
      </c>
      <c r="H4" s="17">
        <v>0</v>
      </c>
      <c r="I4" s="17">
        <v>3</v>
      </c>
      <c r="J4" s="18"/>
    </row>
    <row r="5" spans="1:10" x14ac:dyDescent="0.25">
      <c r="A5" s="16">
        <v>40602</v>
      </c>
      <c r="B5" s="17">
        <v>1</v>
      </c>
      <c r="C5" s="17">
        <v>1</v>
      </c>
      <c r="D5" s="17">
        <v>1</v>
      </c>
      <c r="E5" s="17">
        <v>1</v>
      </c>
      <c r="F5" s="17">
        <v>0</v>
      </c>
      <c r="G5" s="17">
        <v>0</v>
      </c>
      <c r="H5" s="17">
        <v>0</v>
      </c>
      <c r="I5" s="17">
        <v>4</v>
      </c>
      <c r="J5" s="18"/>
    </row>
    <row r="6" spans="1:10" x14ac:dyDescent="0.25">
      <c r="A6" s="16">
        <v>40602</v>
      </c>
      <c r="B6" s="17">
        <v>1</v>
      </c>
      <c r="C6" s="17">
        <v>1</v>
      </c>
      <c r="D6" s="17">
        <v>0</v>
      </c>
      <c r="E6" s="17">
        <v>1</v>
      </c>
      <c r="F6" s="17">
        <v>0</v>
      </c>
      <c r="G6" s="17">
        <v>0</v>
      </c>
      <c r="H6" s="17">
        <v>0</v>
      </c>
      <c r="I6" s="17">
        <v>5</v>
      </c>
      <c r="J6" s="18"/>
    </row>
    <row r="7" spans="1:10" x14ac:dyDescent="0.25">
      <c r="A7" s="16">
        <v>40602</v>
      </c>
      <c r="B7" s="17">
        <v>1</v>
      </c>
      <c r="C7" s="17">
        <v>1</v>
      </c>
      <c r="D7" s="17">
        <v>1</v>
      </c>
      <c r="E7" s="17">
        <v>1</v>
      </c>
      <c r="F7" s="17">
        <v>0</v>
      </c>
      <c r="G7" s="17">
        <v>0</v>
      </c>
      <c r="H7" s="17">
        <v>0</v>
      </c>
      <c r="I7" s="17">
        <v>6</v>
      </c>
      <c r="J7" s="18"/>
    </row>
    <row r="8" spans="1:10" x14ac:dyDescent="0.25">
      <c r="A8" s="16">
        <v>40602</v>
      </c>
      <c r="B8" s="17">
        <v>1</v>
      </c>
      <c r="C8" s="17">
        <v>0</v>
      </c>
      <c r="D8" s="17">
        <v>1</v>
      </c>
      <c r="E8" s="17">
        <v>1</v>
      </c>
      <c r="F8" s="17">
        <v>1</v>
      </c>
      <c r="G8" s="17">
        <v>0</v>
      </c>
      <c r="H8" s="17">
        <v>0</v>
      </c>
      <c r="I8" s="17">
        <v>7</v>
      </c>
      <c r="J8" s="18"/>
    </row>
    <row r="9" spans="1:10" x14ac:dyDescent="0.25">
      <c r="A9" s="16">
        <v>40602</v>
      </c>
      <c r="B9" s="17">
        <v>1</v>
      </c>
      <c r="C9" s="17">
        <v>1</v>
      </c>
      <c r="D9" s="17">
        <v>1</v>
      </c>
      <c r="E9" s="17">
        <v>1</v>
      </c>
      <c r="F9" s="17">
        <v>0</v>
      </c>
      <c r="G9" s="17">
        <v>0</v>
      </c>
      <c r="H9" s="17">
        <v>0</v>
      </c>
      <c r="I9" s="17">
        <v>8</v>
      </c>
      <c r="J9" s="18"/>
    </row>
    <row r="10" spans="1:10" x14ac:dyDescent="0.25">
      <c r="A10" s="16">
        <v>40602</v>
      </c>
      <c r="B10" s="17">
        <v>1</v>
      </c>
      <c r="C10" s="17">
        <v>1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9</v>
      </c>
      <c r="J10" s="18"/>
    </row>
    <row r="11" spans="1:10" x14ac:dyDescent="0.25">
      <c r="A11" s="16">
        <v>40602</v>
      </c>
      <c r="B11" s="17">
        <v>1</v>
      </c>
      <c r="C11" s="17">
        <v>1</v>
      </c>
      <c r="D11" s="17">
        <v>0</v>
      </c>
      <c r="E11" s="17">
        <v>1</v>
      </c>
      <c r="F11" s="17">
        <v>0</v>
      </c>
      <c r="G11" s="17">
        <v>0</v>
      </c>
      <c r="H11" s="17">
        <v>0</v>
      </c>
      <c r="I11" s="17">
        <v>10</v>
      </c>
      <c r="J11" s="18"/>
    </row>
    <row r="12" spans="1:10" x14ac:dyDescent="0.25">
      <c r="A12" s="16">
        <v>40602</v>
      </c>
      <c r="B12" s="17">
        <v>1</v>
      </c>
      <c r="C12" s="17">
        <v>1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11</v>
      </c>
      <c r="J12" s="18"/>
    </row>
    <row r="13" spans="1:10" x14ac:dyDescent="0.25">
      <c r="A13" s="16">
        <v>40602</v>
      </c>
      <c r="B13" s="17">
        <v>1</v>
      </c>
      <c r="C13" s="17">
        <v>1</v>
      </c>
      <c r="D13" s="17">
        <v>0</v>
      </c>
      <c r="E13" s="17">
        <v>1</v>
      </c>
      <c r="F13" s="17">
        <v>0</v>
      </c>
      <c r="G13" s="17">
        <v>0</v>
      </c>
      <c r="H13" s="17">
        <v>0</v>
      </c>
      <c r="I13" s="17">
        <v>12</v>
      </c>
      <c r="J13" s="18"/>
    </row>
    <row r="14" spans="1:10" ht="15" customHeight="1" x14ac:dyDescent="0.25">
      <c r="A14" s="16">
        <v>40605</v>
      </c>
      <c r="B14" s="17">
        <v>2</v>
      </c>
      <c r="C14" s="17">
        <v>0</v>
      </c>
      <c r="D14" s="17">
        <v>0</v>
      </c>
      <c r="E14" s="17">
        <v>1</v>
      </c>
      <c r="F14" s="17">
        <v>1</v>
      </c>
      <c r="G14" s="17">
        <v>1</v>
      </c>
      <c r="H14" s="17">
        <v>0</v>
      </c>
      <c r="I14" s="17">
        <v>13</v>
      </c>
      <c r="J14" s="18" t="s">
        <v>241</v>
      </c>
    </row>
    <row r="15" spans="1:10" x14ac:dyDescent="0.25">
      <c r="A15" s="16">
        <v>40605</v>
      </c>
      <c r="B15" s="17">
        <v>2</v>
      </c>
      <c r="C15" s="17">
        <v>0</v>
      </c>
      <c r="D15" s="17">
        <v>0</v>
      </c>
      <c r="E15" s="17">
        <v>0</v>
      </c>
      <c r="F15" s="17">
        <v>1</v>
      </c>
      <c r="G15" s="17">
        <v>1</v>
      </c>
      <c r="H15" s="17">
        <v>1</v>
      </c>
      <c r="I15" s="17">
        <v>14</v>
      </c>
      <c r="J15" s="18"/>
    </row>
    <row r="16" spans="1:10" x14ac:dyDescent="0.25">
      <c r="A16" s="16">
        <v>40605</v>
      </c>
      <c r="B16" s="17">
        <v>2</v>
      </c>
      <c r="C16" s="17">
        <v>1</v>
      </c>
      <c r="D16" s="17">
        <v>1</v>
      </c>
      <c r="E16" s="17">
        <v>1</v>
      </c>
      <c r="F16" s="17">
        <v>0</v>
      </c>
      <c r="G16" s="17">
        <v>0</v>
      </c>
      <c r="H16" s="17">
        <v>0</v>
      </c>
      <c r="I16" s="17">
        <v>15</v>
      </c>
      <c r="J16" s="18"/>
    </row>
    <row r="17" spans="1:10" x14ac:dyDescent="0.25">
      <c r="A17" s="16">
        <v>40605</v>
      </c>
      <c r="B17" s="17">
        <v>2</v>
      </c>
      <c r="C17" s="17">
        <v>1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16</v>
      </c>
      <c r="J17" s="18"/>
    </row>
    <row r="18" spans="1:10" x14ac:dyDescent="0.25">
      <c r="A18" s="16">
        <v>40605</v>
      </c>
      <c r="B18" s="17">
        <v>2</v>
      </c>
      <c r="C18" s="17">
        <v>1</v>
      </c>
      <c r="D18" s="17">
        <v>1</v>
      </c>
      <c r="E18" s="17">
        <v>1</v>
      </c>
      <c r="F18" s="17">
        <v>0</v>
      </c>
      <c r="G18" s="17">
        <v>0</v>
      </c>
      <c r="H18" s="17">
        <v>0</v>
      </c>
      <c r="I18" s="17">
        <v>17</v>
      </c>
      <c r="J18" s="18"/>
    </row>
    <row r="19" spans="1:10" x14ac:dyDescent="0.25">
      <c r="A19" s="16">
        <v>40605</v>
      </c>
      <c r="B19" s="17">
        <v>2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7">
        <v>1</v>
      </c>
      <c r="I19" s="17">
        <v>18</v>
      </c>
      <c r="J19" s="18"/>
    </row>
    <row r="20" spans="1:10" x14ac:dyDescent="0.25">
      <c r="A20" s="16">
        <v>40605</v>
      </c>
      <c r="B20" s="17">
        <v>2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  <c r="I20" s="17">
        <v>19</v>
      </c>
      <c r="J20" s="18"/>
    </row>
    <row r="21" spans="1:10" x14ac:dyDescent="0.25">
      <c r="A21" s="16">
        <v>40605</v>
      </c>
      <c r="B21" s="17">
        <v>2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20</v>
      </c>
      <c r="J21" s="18"/>
    </row>
    <row r="22" spans="1:10" x14ac:dyDescent="0.25">
      <c r="A22" s="16">
        <v>40605</v>
      </c>
      <c r="B22" s="17">
        <v>2</v>
      </c>
      <c r="C22" s="17">
        <v>1</v>
      </c>
      <c r="D22" s="17">
        <v>1</v>
      </c>
      <c r="E22" s="17">
        <v>1</v>
      </c>
      <c r="F22" s="17">
        <v>0</v>
      </c>
      <c r="G22" s="17">
        <v>0</v>
      </c>
      <c r="H22" s="17">
        <v>0</v>
      </c>
      <c r="I22" s="17">
        <v>21</v>
      </c>
      <c r="J22" s="18"/>
    </row>
    <row r="23" spans="1:10" x14ac:dyDescent="0.25">
      <c r="A23" s="16">
        <v>40605</v>
      </c>
      <c r="B23" s="17">
        <v>2</v>
      </c>
      <c r="C23" s="17">
        <v>1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  <c r="I23" s="17">
        <v>22</v>
      </c>
      <c r="J23" s="18"/>
    </row>
    <row r="24" spans="1:10" x14ac:dyDescent="0.25">
      <c r="A24" s="16">
        <v>40605</v>
      </c>
      <c r="B24" s="17">
        <v>2</v>
      </c>
      <c r="C24" s="17">
        <v>1</v>
      </c>
      <c r="D24" s="17">
        <v>1</v>
      </c>
      <c r="E24" s="17">
        <v>0</v>
      </c>
      <c r="F24" s="17">
        <v>0</v>
      </c>
      <c r="G24" s="17">
        <v>0</v>
      </c>
      <c r="H24" s="17">
        <v>1</v>
      </c>
      <c r="I24" s="17">
        <v>23</v>
      </c>
      <c r="J24" s="18"/>
    </row>
    <row r="25" spans="1:10" ht="15.75" customHeight="1" x14ac:dyDescent="0.25">
      <c r="A25" s="16">
        <v>40611</v>
      </c>
      <c r="B25" s="17">
        <v>3</v>
      </c>
      <c r="C25" s="17">
        <v>0</v>
      </c>
      <c r="D25" s="17">
        <v>0</v>
      </c>
      <c r="E25" s="17">
        <v>1</v>
      </c>
      <c r="F25" s="17">
        <v>1</v>
      </c>
      <c r="G25" s="17">
        <v>1</v>
      </c>
      <c r="H25" s="17">
        <v>0</v>
      </c>
      <c r="I25" s="17">
        <v>24</v>
      </c>
      <c r="J25" s="18" t="s">
        <v>241</v>
      </c>
    </row>
    <row r="26" spans="1:10" x14ac:dyDescent="0.25">
      <c r="A26" s="16">
        <v>40611</v>
      </c>
      <c r="B26" s="17">
        <v>3</v>
      </c>
      <c r="C26" s="17">
        <v>0</v>
      </c>
      <c r="D26" s="17">
        <v>1</v>
      </c>
      <c r="E26" s="17">
        <v>0</v>
      </c>
      <c r="F26" s="17">
        <v>1</v>
      </c>
      <c r="G26" s="17">
        <v>0</v>
      </c>
      <c r="H26" s="17">
        <v>1</v>
      </c>
      <c r="I26" s="17">
        <v>25</v>
      </c>
      <c r="J26" s="18"/>
    </row>
    <row r="27" spans="1:10" x14ac:dyDescent="0.25">
      <c r="A27" s="16">
        <v>40611</v>
      </c>
      <c r="B27" s="17">
        <v>3</v>
      </c>
      <c r="C27" s="17">
        <v>1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  <c r="I27" s="17">
        <v>26</v>
      </c>
      <c r="J27" s="18"/>
    </row>
    <row r="28" spans="1:10" x14ac:dyDescent="0.25">
      <c r="A28" s="16">
        <v>40611</v>
      </c>
      <c r="B28" s="17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27</v>
      </c>
      <c r="J28" s="18"/>
    </row>
    <row r="29" spans="1:10" x14ac:dyDescent="0.25">
      <c r="A29" s="16">
        <v>40611</v>
      </c>
      <c r="B29" s="17">
        <v>3</v>
      </c>
      <c r="C29" s="17">
        <v>1</v>
      </c>
      <c r="D29" s="17">
        <v>0</v>
      </c>
      <c r="E29" s="17">
        <v>0</v>
      </c>
      <c r="F29" s="17">
        <v>1</v>
      </c>
      <c r="G29" s="17">
        <v>1</v>
      </c>
      <c r="H29" s="17">
        <v>1</v>
      </c>
      <c r="I29" s="17">
        <v>28</v>
      </c>
      <c r="J29" s="18"/>
    </row>
    <row r="30" spans="1:10" x14ac:dyDescent="0.25">
      <c r="A30" s="16">
        <v>40611</v>
      </c>
      <c r="B30" s="17">
        <v>3</v>
      </c>
      <c r="C30" s="17">
        <v>0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  <c r="I30" s="17">
        <v>29</v>
      </c>
      <c r="J30" s="18"/>
    </row>
    <row r="31" spans="1:10" x14ac:dyDescent="0.25">
      <c r="A31" s="16">
        <v>40611</v>
      </c>
      <c r="B31" s="17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30</v>
      </c>
      <c r="J31" s="18"/>
    </row>
    <row r="32" spans="1:10" x14ac:dyDescent="0.25">
      <c r="A32" s="16">
        <v>40611</v>
      </c>
      <c r="B32" s="17">
        <v>3</v>
      </c>
      <c r="C32" s="17">
        <v>0</v>
      </c>
      <c r="D32" s="17">
        <v>0</v>
      </c>
      <c r="E32" s="17">
        <v>0</v>
      </c>
      <c r="F32" s="17">
        <v>1</v>
      </c>
      <c r="G32" s="17">
        <v>1</v>
      </c>
      <c r="H32" s="17">
        <v>1</v>
      </c>
      <c r="I32" s="17">
        <v>31</v>
      </c>
      <c r="J32" s="18"/>
    </row>
    <row r="33" spans="1:10" x14ac:dyDescent="0.25">
      <c r="A33" s="16">
        <v>40611</v>
      </c>
      <c r="B33" s="17">
        <v>3</v>
      </c>
      <c r="C33" s="17">
        <v>1</v>
      </c>
      <c r="D33" s="17">
        <v>1</v>
      </c>
      <c r="E33" s="17">
        <v>0</v>
      </c>
      <c r="F33" s="17">
        <v>0</v>
      </c>
      <c r="G33" s="17">
        <v>0</v>
      </c>
      <c r="H33" s="17">
        <v>1</v>
      </c>
      <c r="I33" s="17">
        <v>33</v>
      </c>
      <c r="J33" s="18"/>
    </row>
    <row r="34" spans="1:10" x14ac:dyDescent="0.25">
      <c r="A34" s="16">
        <v>40611</v>
      </c>
      <c r="B34" s="17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34</v>
      </c>
      <c r="J34" s="18"/>
    </row>
    <row r="35" spans="1:10" x14ac:dyDescent="0.25">
      <c r="A35" s="16">
        <v>40611</v>
      </c>
      <c r="B35" s="17">
        <v>3</v>
      </c>
      <c r="C35" s="17">
        <v>1</v>
      </c>
      <c r="D35" s="17">
        <v>1</v>
      </c>
      <c r="E35" s="17">
        <v>1</v>
      </c>
      <c r="F35" s="17">
        <v>0</v>
      </c>
      <c r="G35" s="17">
        <v>0</v>
      </c>
      <c r="H35" s="17">
        <v>0</v>
      </c>
      <c r="I35" s="17">
        <v>35</v>
      </c>
      <c r="J35" s="18"/>
    </row>
    <row r="36" spans="1:10" x14ac:dyDescent="0.25">
      <c r="A36" s="16">
        <v>40611</v>
      </c>
      <c r="B36" s="17">
        <v>3</v>
      </c>
      <c r="C36" s="17">
        <v>1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36</v>
      </c>
      <c r="J36" s="18"/>
    </row>
    <row r="37" spans="1:10" x14ac:dyDescent="0.25">
      <c r="A37" s="16">
        <v>40613</v>
      </c>
      <c r="B37" s="17">
        <v>4</v>
      </c>
      <c r="C37" s="17">
        <v>0</v>
      </c>
      <c r="D37" s="17">
        <v>1</v>
      </c>
      <c r="E37" s="17">
        <v>0</v>
      </c>
      <c r="F37" s="17">
        <v>1</v>
      </c>
      <c r="G37" s="17">
        <v>0</v>
      </c>
      <c r="H37" s="17">
        <v>1</v>
      </c>
      <c r="I37" s="17">
        <v>37</v>
      </c>
      <c r="J37" s="18"/>
    </row>
    <row r="38" spans="1:10" x14ac:dyDescent="0.25">
      <c r="A38" s="16">
        <v>40613</v>
      </c>
      <c r="B38" s="17">
        <v>4</v>
      </c>
      <c r="C38" s="17">
        <v>1</v>
      </c>
      <c r="D38" s="17">
        <v>1</v>
      </c>
      <c r="E38" s="17">
        <v>1</v>
      </c>
      <c r="F38" s="17">
        <v>0</v>
      </c>
      <c r="G38" s="17">
        <v>0</v>
      </c>
      <c r="H38" s="17">
        <v>0</v>
      </c>
      <c r="I38" s="17">
        <v>38</v>
      </c>
      <c r="J38" s="18"/>
    </row>
    <row r="39" spans="1:10" x14ac:dyDescent="0.25">
      <c r="A39" s="16">
        <v>40613</v>
      </c>
      <c r="B39" s="17">
        <v>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39</v>
      </c>
      <c r="J39" s="18"/>
    </row>
    <row r="40" spans="1:10" x14ac:dyDescent="0.25">
      <c r="A40" s="16">
        <v>40613</v>
      </c>
      <c r="B40" s="17">
        <v>4</v>
      </c>
      <c r="C40" s="17">
        <v>0</v>
      </c>
      <c r="D40" s="17">
        <v>1</v>
      </c>
      <c r="E40" s="17">
        <v>1</v>
      </c>
      <c r="F40" s="17">
        <v>1</v>
      </c>
      <c r="G40" s="17">
        <v>0</v>
      </c>
      <c r="H40" s="17">
        <v>0</v>
      </c>
      <c r="I40" s="17">
        <v>40</v>
      </c>
      <c r="J40" s="18"/>
    </row>
    <row r="41" spans="1:10" x14ac:dyDescent="0.25">
      <c r="A41" s="16">
        <v>40613</v>
      </c>
      <c r="B41" s="17">
        <v>4</v>
      </c>
      <c r="C41" s="17">
        <v>0</v>
      </c>
      <c r="D41" s="17">
        <v>1</v>
      </c>
      <c r="E41" s="17">
        <v>1</v>
      </c>
      <c r="F41" s="17">
        <v>1</v>
      </c>
      <c r="G41" s="17">
        <v>0</v>
      </c>
      <c r="H41" s="17">
        <v>0</v>
      </c>
      <c r="I41" s="17">
        <v>41</v>
      </c>
      <c r="J41" s="18"/>
    </row>
    <row r="42" spans="1:10" x14ac:dyDescent="0.25">
      <c r="A42" s="16">
        <v>40613</v>
      </c>
      <c r="B42" s="17">
        <v>4</v>
      </c>
      <c r="C42" s="17">
        <v>0</v>
      </c>
      <c r="D42" s="17">
        <v>0</v>
      </c>
      <c r="E42" s="17">
        <v>0</v>
      </c>
      <c r="F42" s="17">
        <v>1</v>
      </c>
      <c r="G42" s="17">
        <v>0</v>
      </c>
      <c r="H42" s="17">
        <v>1</v>
      </c>
      <c r="I42" s="17">
        <v>42</v>
      </c>
      <c r="J42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C9" sqref="C9"/>
    </sheetView>
  </sheetViews>
  <sheetFormatPr defaultRowHeight="15" x14ac:dyDescent="0.25"/>
  <cols>
    <col min="1" max="2" width="24.7109375" style="12" customWidth="1"/>
    <col min="3" max="3" width="26" style="12" customWidth="1"/>
    <col min="4" max="12" width="24.7109375" style="12" customWidth="1"/>
    <col min="13" max="13" width="26" style="12" customWidth="1"/>
    <col min="14" max="14" width="25.5703125" style="12" customWidth="1"/>
    <col min="15" max="15" width="25.85546875" style="12" customWidth="1"/>
    <col min="16" max="16384" width="9.140625" style="12"/>
  </cols>
  <sheetData>
    <row r="1" spans="1:14" s="11" customFormat="1" x14ac:dyDescent="0.25">
      <c r="A1" s="9" t="s">
        <v>246</v>
      </c>
      <c r="B1" s="9" t="s">
        <v>213</v>
      </c>
      <c r="C1" s="10" t="s">
        <v>1</v>
      </c>
      <c r="D1" s="9" t="s">
        <v>212</v>
      </c>
      <c r="E1" s="10" t="s">
        <v>247</v>
      </c>
      <c r="F1" s="10" t="s">
        <v>248</v>
      </c>
      <c r="G1" s="10" t="s">
        <v>249</v>
      </c>
      <c r="H1" s="10" t="s">
        <v>250</v>
      </c>
      <c r="I1" s="10" t="s">
        <v>251</v>
      </c>
      <c r="J1" s="10" t="s">
        <v>252</v>
      </c>
      <c r="K1" s="10" t="s">
        <v>253</v>
      </c>
      <c r="L1" s="10" t="s">
        <v>254</v>
      </c>
    </row>
    <row r="2" spans="1:14" x14ac:dyDescent="0.25">
      <c r="A2" s="3">
        <v>1</v>
      </c>
      <c r="B2" s="3" t="s">
        <v>256</v>
      </c>
      <c r="C2" s="1" t="s">
        <v>234</v>
      </c>
      <c r="D2" s="3">
        <v>1</v>
      </c>
      <c r="E2" s="1">
        <v>141.19</v>
      </c>
      <c r="F2" s="1">
        <v>292.68</v>
      </c>
      <c r="G2" s="1">
        <v>0</v>
      </c>
      <c r="H2" s="1">
        <v>0</v>
      </c>
      <c r="I2" s="1">
        <v>0</v>
      </c>
      <c r="J2" s="1">
        <v>5</v>
      </c>
      <c r="K2" s="1">
        <v>1</v>
      </c>
      <c r="L2" s="1">
        <v>6</v>
      </c>
      <c r="N2" s="2" t="s">
        <v>246</v>
      </c>
    </row>
    <row r="3" spans="1:14" x14ac:dyDescent="0.25">
      <c r="A3" s="3">
        <v>2</v>
      </c>
      <c r="B3" s="3" t="s">
        <v>257</v>
      </c>
      <c r="C3" s="1" t="s">
        <v>234</v>
      </c>
      <c r="D3" s="3">
        <v>1</v>
      </c>
      <c r="E3" s="1">
        <v>860.5</v>
      </c>
      <c r="F3" s="1">
        <v>24.28</v>
      </c>
      <c r="G3" s="1">
        <v>0</v>
      </c>
      <c r="H3" s="1">
        <v>0</v>
      </c>
      <c r="I3" s="1">
        <v>11</v>
      </c>
      <c r="J3" s="1">
        <v>8</v>
      </c>
      <c r="K3" s="1">
        <v>0</v>
      </c>
      <c r="L3" s="1">
        <v>0</v>
      </c>
      <c r="N3" s="2" t="s">
        <v>213</v>
      </c>
    </row>
    <row r="4" spans="1:14" x14ac:dyDescent="0.25">
      <c r="A4" s="3">
        <v>3</v>
      </c>
      <c r="B4" s="3" t="s">
        <v>258</v>
      </c>
      <c r="C4" s="1" t="s">
        <v>234</v>
      </c>
      <c r="D4" s="3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N4" s="3" t="s">
        <v>247</v>
      </c>
    </row>
    <row r="5" spans="1:14" x14ac:dyDescent="0.25">
      <c r="A5" s="3">
        <v>4</v>
      </c>
      <c r="B5" s="3" t="s">
        <v>259</v>
      </c>
      <c r="C5" s="1" t="s">
        <v>234</v>
      </c>
      <c r="D5" s="3">
        <v>1</v>
      </c>
      <c r="E5" s="1">
        <v>0</v>
      </c>
      <c r="F5" s="1">
        <v>892.62</v>
      </c>
      <c r="G5" s="1">
        <v>0</v>
      </c>
      <c r="H5" s="1">
        <v>0</v>
      </c>
      <c r="I5" s="1">
        <v>0</v>
      </c>
      <c r="J5" s="1">
        <v>0</v>
      </c>
      <c r="K5" s="1">
        <v>13</v>
      </c>
      <c r="L5" s="1">
        <v>9</v>
      </c>
      <c r="N5" s="3" t="s">
        <v>248</v>
      </c>
    </row>
    <row r="6" spans="1:14" x14ac:dyDescent="0.25">
      <c r="A6" s="3">
        <v>5</v>
      </c>
      <c r="B6" s="3" t="s">
        <v>260</v>
      </c>
      <c r="C6" s="1" t="s">
        <v>234</v>
      </c>
      <c r="D6" s="3">
        <v>1</v>
      </c>
      <c r="E6" s="1">
        <v>751.07</v>
      </c>
      <c r="F6" s="1">
        <v>90.09</v>
      </c>
      <c r="G6" s="1">
        <v>0</v>
      </c>
      <c r="H6" s="1">
        <v>0</v>
      </c>
      <c r="I6" s="1">
        <v>6</v>
      </c>
      <c r="J6" s="1">
        <v>13</v>
      </c>
      <c r="K6" s="1">
        <v>1</v>
      </c>
      <c r="L6" s="1">
        <v>3</v>
      </c>
      <c r="N6" s="3" t="s">
        <v>249</v>
      </c>
    </row>
    <row r="7" spans="1:14" x14ac:dyDescent="0.25">
      <c r="A7" s="3">
        <v>6</v>
      </c>
      <c r="B7" s="3" t="s">
        <v>261</v>
      </c>
      <c r="C7" s="1" t="s">
        <v>234</v>
      </c>
      <c r="D7" s="3">
        <v>1</v>
      </c>
      <c r="E7" s="1">
        <v>396.93</v>
      </c>
      <c r="F7" s="1">
        <v>143.99</v>
      </c>
      <c r="G7" s="1">
        <v>88.69</v>
      </c>
      <c r="H7" s="1">
        <v>0</v>
      </c>
      <c r="I7" s="1">
        <v>0</v>
      </c>
      <c r="J7" s="1">
        <v>10</v>
      </c>
      <c r="K7" s="1">
        <v>3</v>
      </c>
      <c r="L7" s="1">
        <v>2</v>
      </c>
      <c r="N7" s="3" t="s">
        <v>250</v>
      </c>
    </row>
    <row r="8" spans="1:14" x14ac:dyDescent="0.25">
      <c r="A8" s="3">
        <v>7</v>
      </c>
      <c r="B8" s="3" t="s">
        <v>262</v>
      </c>
      <c r="C8" s="1" t="s">
        <v>234</v>
      </c>
      <c r="D8" s="3">
        <v>2</v>
      </c>
      <c r="E8" s="1">
        <v>10.119999999999999</v>
      </c>
      <c r="F8" s="1">
        <v>182.2</v>
      </c>
      <c r="G8" s="1">
        <v>0</v>
      </c>
      <c r="H8" s="1">
        <v>188.4</v>
      </c>
      <c r="I8" s="1">
        <v>0</v>
      </c>
      <c r="J8" s="1">
        <v>0</v>
      </c>
      <c r="K8" s="1">
        <v>1</v>
      </c>
      <c r="L8" s="1">
        <v>4</v>
      </c>
      <c r="N8" s="3" t="s">
        <v>251</v>
      </c>
    </row>
    <row r="9" spans="1:14" x14ac:dyDescent="0.25">
      <c r="A9" s="3">
        <v>8</v>
      </c>
      <c r="B9" s="3" t="s">
        <v>263</v>
      </c>
      <c r="C9" s="1" t="s">
        <v>234</v>
      </c>
      <c r="D9" s="3">
        <v>2</v>
      </c>
      <c r="E9" s="1">
        <v>615.42999999999995</v>
      </c>
      <c r="F9" s="1">
        <v>97.03</v>
      </c>
      <c r="G9" s="1">
        <v>0</v>
      </c>
      <c r="H9" s="1">
        <v>0</v>
      </c>
      <c r="I9" s="1">
        <v>2</v>
      </c>
      <c r="J9" s="1">
        <v>18</v>
      </c>
      <c r="K9" s="1">
        <v>1</v>
      </c>
      <c r="L9" s="1">
        <v>2</v>
      </c>
      <c r="N9" s="3" t="s">
        <v>252</v>
      </c>
    </row>
    <row r="10" spans="1:14" x14ac:dyDescent="0.25">
      <c r="A10" s="3">
        <v>9</v>
      </c>
      <c r="B10" s="3" t="s">
        <v>264</v>
      </c>
      <c r="C10" s="1" t="s">
        <v>234</v>
      </c>
      <c r="D10" s="3">
        <v>2</v>
      </c>
      <c r="E10" s="1">
        <v>0</v>
      </c>
      <c r="F10" s="1">
        <v>896.74</v>
      </c>
      <c r="G10" s="1">
        <v>0</v>
      </c>
      <c r="H10" s="1">
        <v>0</v>
      </c>
      <c r="I10" s="1">
        <v>0</v>
      </c>
      <c r="J10" s="1">
        <v>0</v>
      </c>
      <c r="K10" s="1">
        <v>9</v>
      </c>
      <c r="L10" s="1">
        <v>15</v>
      </c>
      <c r="N10" s="3" t="s">
        <v>253</v>
      </c>
    </row>
    <row r="11" spans="1:14" x14ac:dyDescent="0.25">
      <c r="A11" s="3">
        <v>10</v>
      </c>
      <c r="B11" s="3" t="s">
        <v>265</v>
      </c>
      <c r="C11" s="1" t="s">
        <v>234</v>
      </c>
      <c r="D11" s="3">
        <v>2</v>
      </c>
      <c r="E11" s="1">
        <v>38.64</v>
      </c>
      <c r="F11" s="1">
        <v>500.54</v>
      </c>
      <c r="G11" s="1">
        <v>0</v>
      </c>
      <c r="H11" s="1">
        <v>0</v>
      </c>
      <c r="I11" s="1">
        <v>0</v>
      </c>
      <c r="J11" s="1">
        <v>1</v>
      </c>
      <c r="K11" s="1">
        <v>11</v>
      </c>
      <c r="L11" s="1">
        <v>18</v>
      </c>
      <c r="N11" s="3" t="s">
        <v>254</v>
      </c>
    </row>
    <row r="12" spans="1:14" x14ac:dyDescent="0.25">
      <c r="A12" s="3">
        <v>11</v>
      </c>
      <c r="B12" s="3" t="s">
        <v>266</v>
      </c>
      <c r="C12" s="1" t="s">
        <v>234</v>
      </c>
      <c r="D12" s="3">
        <v>2</v>
      </c>
      <c r="E12" s="1">
        <v>75.61</v>
      </c>
      <c r="F12" s="1">
        <v>630.76</v>
      </c>
      <c r="G12" s="1">
        <v>0</v>
      </c>
      <c r="H12" s="1">
        <v>0</v>
      </c>
      <c r="I12" s="1">
        <v>3</v>
      </c>
      <c r="J12" s="1">
        <v>9</v>
      </c>
      <c r="K12" s="1">
        <v>1</v>
      </c>
      <c r="L12" s="1">
        <v>1</v>
      </c>
      <c r="N12" s="3" t="s">
        <v>255</v>
      </c>
    </row>
    <row r="13" spans="1:14" x14ac:dyDescent="0.25">
      <c r="A13" s="3">
        <v>12</v>
      </c>
      <c r="B13" s="3" t="s">
        <v>267</v>
      </c>
      <c r="C13" s="1" t="s">
        <v>234</v>
      </c>
      <c r="D13" s="3">
        <v>3</v>
      </c>
      <c r="E13" s="1">
        <v>0</v>
      </c>
      <c r="F13" s="1">
        <v>684.71</v>
      </c>
      <c r="G13" s="1">
        <v>0</v>
      </c>
      <c r="H13" s="1">
        <v>0</v>
      </c>
      <c r="I13" s="1">
        <v>0</v>
      </c>
      <c r="J13" s="1">
        <v>0</v>
      </c>
      <c r="K13" s="1">
        <v>4</v>
      </c>
      <c r="L13" s="1">
        <v>7</v>
      </c>
    </row>
    <row r="14" spans="1:14" x14ac:dyDescent="0.25">
      <c r="A14" s="3">
        <v>13</v>
      </c>
      <c r="B14" s="3" t="s">
        <v>268</v>
      </c>
      <c r="C14" s="1" t="s">
        <v>234</v>
      </c>
      <c r="D14" s="3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4" x14ac:dyDescent="0.25">
      <c r="A15" s="3">
        <v>14</v>
      </c>
      <c r="B15" s="3" t="s">
        <v>269</v>
      </c>
      <c r="C15" s="1" t="s">
        <v>234</v>
      </c>
      <c r="D15" s="3">
        <v>3</v>
      </c>
      <c r="E15" s="1">
        <v>0</v>
      </c>
      <c r="F15" s="1">
        <v>890.46</v>
      </c>
      <c r="G15" s="1">
        <v>0</v>
      </c>
      <c r="H15" s="1">
        <v>0</v>
      </c>
      <c r="I15" s="1">
        <v>0</v>
      </c>
      <c r="J15" s="1">
        <v>0</v>
      </c>
      <c r="K15" s="1">
        <v>8</v>
      </c>
      <c r="L15" s="1">
        <v>11</v>
      </c>
    </row>
    <row r="16" spans="1:14" x14ac:dyDescent="0.25">
      <c r="A16" s="3">
        <v>15</v>
      </c>
      <c r="B16" s="3" t="s">
        <v>270</v>
      </c>
      <c r="C16" s="1" t="s">
        <v>234</v>
      </c>
      <c r="D16" s="3">
        <v>3</v>
      </c>
      <c r="E16" s="1">
        <v>154.47</v>
      </c>
      <c r="F16" s="1">
        <v>719.39</v>
      </c>
      <c r="G16" s="1">
        <v>0</v>
      </c>
      <c r="H16" s="1">
        <v>0</v>
      </c>
      <c r="I16" s="1">
        <v>0</v>
      </c>
      <c r="J16" s="1">
        <v>4</v>
      </c>
      <c r="K16" s="1">
        <v>1</v>
      </c>
      <c r="L16" s="1">
        <v>7</v>
      </c>
    </row>
    <row r="17" spans="1:12" x14ac:dyDescent="0.25">
      <c r="A17" s="3">
        <v>16</v>
      </c>
      <c r="B17" s="3" t="s">
        <v>271</v>
      </c>
      <c r="C17" s="1" t="s">
        <v>234</v>
      </c>
      <c r="D17" s="3">
        <v>4</v>
      </c>
      <c r="E17" s="1">
        <v>0</v>
      </c>
      <c r="F17" s="1">
        <v>100.94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x14ac:dyDescent="0.25">
      <c r="A18" s="3">
        <v>17</v>
      </c>
      <c r="B18" s="3" t="s">
        <v>272</v>
      </c>
      <c r="C18" s="1" t="s">
        <v>234</v>
      </c>
      <c r="D18" s="3">
        <v>4</v>
      </c>
      <c r="E18" s="1">
        <v>78.36</v>
      </c>
      <c r="F18" s="1">
        <v>216.55</v>
      </c>
      <c r="G18" s="1">
        <v>400.37</v>
      </c>
      <c r="H18" s="1">
        <v>0</v>
      </c>
      <c r="I18" s="1">
        <v>0</v>
      </c>
      <c r="J18" s="1">
        <v>0</v>
      </c>
      <c r="K18" s="1">
        <v>3</v>
      </c>
      <c r="L18" s="1">
        <v>7</v>
      </c>
    </row>
    <row r="19" spans="1:12" x14ac:dyDescent="0.25">
      <c r="A19" s="3">
        <v>18</v>
      </c>
      <c r="B19" s="3" t="s">
        <v>273</v>
      </c>
      <c r="C19" s="1" t="s">
        <v>234</v>
      </c>
      <c r="D19" s="3">
        <v>5</v>
      </c>
      <c r="E19" s="1">
        <v>885.87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</row>
    <row r="20" spans="1:12" x14ac:dyDescent="0.25">
      <c r="A20" s="3">
        <v>19</v>
      </c>
      <c r="B20" s="3" t="s">
        <v>274</v>
      </c>
      <c r="C20" s="1" t="s">
        <v>234</v>
      </c>
      <c r="D20" s="3">
        <v>5</v>
      </c>
      <c r="E20" s="1">
        <v>0</v>
      </c>
      <c r="F20" s="1">
        <v>0</v>
      </c>
      <c r="G20" s="1">
        <v>655.95</v>
      </c>
      <c r="H20" s="1">
        <v>79.599999999999994</v>
      </c>
      <c r="I20" s="1">
        <v>0</v>
      </c>
      <c r="J20" s="1">
        <v>0</v>
      </c>
      <c r="K20" s="1">
        <v>6</v>
      </c>
      <c r="L20" s="1">
        <v>12</v>
      </c>
    </row>
    <row r="21" spans="1:12" x14ac:dyDescent="0.25">
      <c r="A21" s="3">
        <v>20</v>
      </c>
      <c r="B21" s="3" t="s">
        <v>275</v>
      </c>
      <c r="C21" s="1" t="s">
        <v>234</v>
      </c>
      <c r="D21" s="3">
        <v>5</v>
      </c>
      <c r="E21" s="1">
        <v>8.64</v>
      </c>
      <c r="F21" s="1">
        <v>399.83</v>
      </c>
      <c r="G21" s="1">
        <v>151.72999999999999</v>
      </c>
      <c r="H21" s="1">
        <v>0</v>
      </c>
      <c r="I21" s="1">
        <v>2</v>
      </c>
      <c r="J21" s="1">
        <v>13</v>
      </c>
      <c r="K21" s="1">
        <v>0</v>
      </c>
      <c r="L21" s="1">
        <v>3</v>
      </c>
    </row>
    <row r="22" spans="1:12" x14ac:dyDescent="0.25">
      <c r="A22" s="3">
        <v>21</v>
      </c>
      <c r="B22" s="3" t="s">
        <v>276</v>
      </c>
      <c r="C22" s="1" t="s">
        <v>234</v>
      </c>
      <c r="D22" s="3">
        <v>6</v>
      </c>
      <c r="E22" s="1">
        <v>0</v>
      </c>
      <c r="F22" s="1">
        <v>25.91</v>
      </c>
      <c r="G22" s="1">
        <v>64.25</v>
      </c>
      <c r="H22" s="1">
        <v>682.99</v>
      </c>
      <c r="I22" s="1">
        <v>0</v>
      </c>
      <c r="J22" s="1">
        <v>0</v>
      </c>
      <c r="K22" s="1">
        <v>17</v>
      </c>
      <c r="L22" s="1">
        <v>3</v>
      </c>
    </row>
    <row r="23" spans="1:12" x14ac:dyDescent="0.25">
      <c r="A23" s="3">
        <v>22</v>
      </c>
      <c r="B23" s="3" t="s">
        <v>277</v>
      </c>
      <c r="C23" s="1" t="s">
        <v>234</v>
      </c>
      <c r="D23" s="3">
        <v>6</v>
      </c>
      <c r="E23" s="1">
        <v>0</v>
      </c>
      <c r="F23" s="1">
        <v>326.52999999999997</v>
      </c>
      <c r="G23" s="1">
        <v>169.08</v>
      </c>
      <c r="H23" s="1">
        <v>180.42</v>
      </c>
      <c r="I23" s="1">
        <v>0</v>
      </c>
      <c r="J23" s="1">
        <v>6</v>
      </c>
      <c r="K23" s="1">
        <v>6</v>
      </c>
      <c r="L23" s="1">
        <v>6</v>
      </c>
    </row>
    <row r="24" spans="1:12" x14ac:dyDescent="0.25">
      <c r="A24" s="3">
        <v>23</v>
      </c>
      <c r="B24" s="3" t="s">
        <v>278</v>
      </c>
      <c r="C24" s="1" t="s">
        <v>234</v>
      </c>
      <c r="D24" s="3">
        <v>6</v>
      </c>
      <c r="E24" s="1">
        <v>0</v>
      </c>
      <c r="F24" s="1">
        <v>587.29</v>
      </c>
      <c r="G24" s="1">
        <v>64.430000000000007</v>
      </c>
      <c r="H24" s="1">
        <v>187.7</v>
      </c>
      <c r="I24" s="1">
        <v>0</v>
      </c>
      <c r="J24" s="1">
        <v>10</v>
      </c>
      <c r="K24" s="1">
        <v>7</v>
      </c>
      <c r="L24" s="1">
        <v>2</v>
      </c>
    </row>
    <row r="25" spans="1:12" x14ac:dyDescent="0.25">
      <c r="A25" s="3">
        <v>24</v>
      </c>
      <c r="B25" s="3" t="s">
        <v>279</v>
      </c>
      <c r="C25" s="1" t="s">
        <v>234</v>
      </c>
      <c r="D25" s="3">
        <v>7</v>
      </c>
      <c r="E25" s="1">
        <v>45.38</v>
      </c>
      <c r="F25" s="1">
        <v>267.76</v>
      </c>
      <c r="G25" s="1">
        <v>113.37</v>
      </c>
      <c r="H25" s="1">
        <v>109.46</v>
      </c>
      <c r="I25" s="1">
        <v>1</v>
      </c>
      <c r="J25" s="1">
        <v>4</v>
      </c>
      <c r="K25" s="1">
        <v>1</v>
      </c>
      <c r="L25" s="1">
        <v>3</v>
      </c>
    </row>
    <row r="26" spans="1:12" x14ac:dyDescent="0.25">
      <c r="A26" s="3">
        <v>25</v>
      </c>
      <c r="B26" s="3" t="s">
        <v>280</v>
      </c>
      <c r="C26" s="1" t="s">
        <v>234</v>
      </c>
      <c r="D26" s="3">
        <v>7</v>
      </c>
      <c r="E26" s="1">
        <v>0</v>
      </c>
      <c r="F26" s="1">
        <v>87.14</v>
      </c>
      <c r="G26" s="1">
        <v>419.63</v>
      </c>
      <c r="H26" s="1">
        <v>373.97</v>
      </c>
      <c r="I26" s="1">
        <v>0</v>
      </c>
      <c r="J26" s="1">
        <v>4</v>
      </c>
      <c r="K26" s="1">
        <v>8</v>
      </c>
      <c r="L26" s="1">
        <v>9</v>
      </c>
    </row>
    <row r="27" spans="1:12" x14ac:dyDescent="0.25">
      <c r="A27" s="3">
        <v>26</v>
      </c>
      <c r="B27" s="3" t="s">
        <v>281</v>
      </c>
      <c r="C27" s="1" t="s">
        <v>234</v>
      </c>
      <c r="D27" s="3">
        <v>7</v>
      </c>
      <c r="E27" s="1">
        <v>0</v>
      </c>
      <c r="F27" s="1">
        <v>0</v>
      </c>
      <c r="G27" s="1">
        <v>413.42</v>
      </c>
      <c r="H27" s="1">
        <v>444.19</v>
      </c>
      <c r="I27" s="1">
        <v>0</v>
      </c>
      <c r="J27" s="1">
        <v>0</v>
      </c>
      <c r="K27" s="1">
        <v>13</v>
      </c>
      <c r="L27" s="1">
        <v>20</v>
      </c>
    </row>
    <row r="28" spans="1:12" x14ac:dyDescent="0.25">
      <c r="A28" s="3">
        <v>27</v>
      </c>
      <c r="B28" s="3" t="s">
        <v>282</v>
      </c>
      <c r="C28" s="1" t="s">
        <v>234</v>
      </c>
      <c r="D28" s="3">
        <v>7</v>
      </c>
      <c r="E28" s="1">
        <v>0</v>
      </c>
      <c r="F28" s="1">
        <v>55.28</v>
      </c>
      <c r="G28" s="1">
        <v>555.16</v>
      </c>
      <c r="H28" s="1">
        <v>265.77999999999997</v>
      </c>
      <c r="I28" s="1">
        <v>0</v>
      </c>
      <c r="J28" s="1">
        <v>2</v>
      </c>
      <c r="K28" s="1">
        <v>8</v>
      </c>
      <c r="L28" s="1">
        <v>14</v>
      </c>
    </row>
    <row r="29" spans="1:12" x14ac:dyDescent="0.25">
      <c r="A29" s="3">
        <v>28</v>
      </c>
      <c r="B29" s="3" t="s">
        <v>283</v>
      </c>
      <c r="C29" s="1" t="s">
        <v>234</v>
      </c>
      <c r="D29" s="3">
        <v>7</v>
      </c>
      <c r="E29" s="1">
        <v>0</v>
      </c>
      <c r="F29" s="1">
        <v>0</v>
      </c>
      <c r="G29" s="1">
        <v>492.18</v>
      </c>
      <c r="H29" s="1">
        <v>113.29</v>
      </c>
      <c r="I29" s="1">
        <v>0</v>
      </c>
      <c r="J29" s="1">
        <v>0</v>
      </c>
      <c r="K29" s="1">
        <v>9</v>
      </c>
      <c r="L29" s="1">
        <v>16</v>
      </c>
    </row>
    <row r="30" spans="1:12" x14ac:dyDescent="0.25">
      <c r="A30" s="3">
        <v>29</v>
      </c>
      <c r="B30" s="3" t="s">
        <v>284</v>
      </c>
      <c r="C30" s="1" t="s">
        <v>234</v>
      </c>
      <c r="D30" s="3">
        <v>8</v>
      </c>
      <c r="E30" s="1">
        <v>105.7</v>
      </c>
      <c r="F30" s="1">
        <v>145.58000000000001</v>
      </c>
      <c r="G30" s="1">
        <v>0</v>
      </c>
      <c r="H30" s="1">
        <v>0</v>
      </c>
      <c r="I30" s="1">
        <v>0</v>
      </c>
      <c r="J30" s="1">
        <v>8</v>
      </c>
      <c r="K30" s="1">
        <v>0</v>
      </c>
      <c r="L30" s="1">
        <v>0</v>
      </c>
    </row>
    <row r="31" spans="1:12" x14ac:dyDescent="0.25">
      <c r="A31" s="3">
        <v>30</v>
      </c>
      <c r="B31" s="3" t="s">
        <v>285</v>
      </c>
      <c r="C31" s="1" t="s">
        <v>234</v>
      </c>
      <c r="D31" s="3">
        <v>8</v>
      </c>
      <c r="E31" s="1">
        <v>59.27</v>
      </c>
      <c r="F31" s="1">
        <v>110.58</v>
      </c>
      <c r="G31" s="1">
        <v>72.55</v>
      </c>
      <c r="H31" s="1">
        <v>4.45</v>
      </c>
      <c r="I31" s="1">
        <v>3</v>
      </c>
      <c r="J31" s="1">
        <v>3</v>
      </c>
      <c r="K31" s="1">
        <v>1</v>
      </c>
      <c r="L31" s="1">
        <v>2</v>
      </c>
    </row>
    <row r="32" spans="1:12" x14ac:dyDescent="0.25">
      <c r="A32" s="3">
        <v>31</v>
      </c>
      <c r="B32" s="3" t="s">
        <v>286</v>
      </c>
      <c r="C32" s="1" t="s">
        <v>234</v>
      </c>
      <c r="D32" s="3">
        <v>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s="3">
        <v>32</v>
      </c>
      <c r="B33" s="3" t="s">
        <v>287</v>
      </c>
      <c r="C33" s="1" t="s">
        <v>234</v>
      </c>
      <c r="D33" s="3">
        <v>8</v>
      </c>
      <c r="E33" s="1">
        <v>3.18</v>
      </c>
      <c r="F33" s="1">
        <v>667.01</v>
      </c>
      <c r="G33" s="1">
        <v>213.8</v>
      </c>
      <c r="H33" s="1">
        <v>0</v>
      </c>
      <c r="I33" s="1">
        <v>0</v>
      </c>
      <c r="J33" s="1">
        <v>2</v>
      </c>
      <c r="K33" s="1">
        <v>0</v>
      </c>
      <c r="L33" s="1">
        <v>1</v>
      </c>
    </row>
    <row r="34" spans="1:12" x14ac:dyDescent="0.25">
      <c r="A34" s="3">
        <v>33</v>
      </c>
      <c r="B34" s="3" t="s">
        <v>288</v>
      </c>
      <c r="C34" s="1" t="s">
        <v>234</v>
      </c>
      <c r="D34" s="3">
        <v>8</v>
      </c>
      <c r="E34" s="1">
        <v>36.770000000000003</v>
      </c>
      <c r="F34" s="1">
        <v>604.67999999999995</v>
      </c>
      <c r="G34" s="1">
        <v>3.73</v>
      </c>
      <c r="H34" s="1">
        <v>24.49</v>
      </c>
      <c r="I34" s="1">
        <v>1</v>
      </c>
      <c r="J34" s="1">
        <v>10</v>
      </c>
      <c r="K34" s="1">
        <v>1</v>
      </c>
      <c r="L34" s="1">
        <v>1</v>
      </c>
    </row>
    <row r="35" spans="1:12" x14ac:dyDescent="0.25">
      <c r="A35" s="3">
        <v>1</v>
      </c>
      <c r="B35" s="3" t="s">
        <v>289</v>
      </c>
      <c r="C35" s="1" t="s">
        <v>290</v>
      </c>
      <c r="D35" s="3">
        <v>1</v>
      </c>
      <c r="E35" s="1">
        <v>13.5</v>
      </c>
      <c r="F35" s="1">
        <v>0</v>
      </c>
      <c r="G35" s="1">
        <v>0</v>
      </c>
      <c r="H35" s="1">
        <v>180.56</v>
      </c>
      <c r="I35" s="1">
        <v>0</v>
      </c>
      <c r="J35" s="1">
        <v>0</v>
      </c>
      <c r="K35" s="1">
        <v>2</v>
      </c>
      <c r="L35" s="1">
        <v>2</v>
      </c>
    </row>
    <row r="36" spans="1:12" x14ac:dyDescent="0.25">
      <c r="A36" s="3">
        <v>2</v>
      </c>
      <c r="B36" s="3" t="s">
        <v>291</v>
      </c>
      <c r="C36" s="1" t="s">
        <v>290</v>
      </c>
      <c r="D36" s="3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s="3">
        <v>3</v>
      </c>
      <c r="B37" s="3" t="s">
        <v>292</v>
      </c>
      <c r="C37" s="1" t="s">
        <v>290</v>
      </c>
      <c r="D37" s="3">
        <v>2</v>
      </c>
      <c r="E37" s="1">
        <v>371.66</v>
      </c>
      <c r="F37" s="1">
        <v>468.16</v>
      </c>
      <c r="G37" s="1">
        <v>0</v>
      </c>
      <c r="H37" s="1">
        <v>0</v>
      </c>
      <c r="I37" s="1">
        <v>3</v>
      </c>
      <c r="J37" s="1">
        <v>7</v>
      </c>
      <c r="K37" s="1">
        <v>3</v>
      </c>
      <c r="L37" s="1">
        <v>6</v>
      </c>
    </row>
    <row r="38" spans="1:12" x14ac:dyDescent="0.25">
      <c r="A38" s="3">
        <v>4</v>
      </c>
      <c r="B38" s="3" t="s">
        <v>293</v>
      </c>
      <c r="C38" s="1" t="s">
        <v>290</v>
      </c>
      <c r="D38" s="3">
        <v>2</v>
      </c>
      <c r="E38" s="1">
        <v>25.93</v>
      </c>
      <c r="F38" s="1">
        <v>856.16</v>
      </c>
      <c r="G38" s="1">
        <v>0</v>
      </c>
      <c r="H38" s="1">
        <v>0</v>
      </c>
      <c r="I38" s="1">
        <v>0</v>
      </c>
      <c r="J38" s="1">
        <v>0</v>
      </c>
      <c r="K38" s="1">
        <v>10</v>
      </c>
      <c r="L38" s="1">
        <v>16</v>
      </c>
    </row>
    <row r="39" spans="1:12" x14ac:dyDescent="0.25">
      <c r="A39" s="3">
        <v>5</v>
      </c>
      <c r="B39" s="3" t="s">
        <v>294</v>
      </c>
      <c r="C39" s="1" t="s">
        <v>290</v>
      </c>
      <c r="D39" s="3">
        <v>2</v>
      </c>
      <c r="E39" s="1">
        <v>0</v>
      </c>
      <c r="F39" s="1">
        <v>616.05999999999995</v>
      </c>
      <c r="G39" s="1">
        <v>0</v>
      </c>
      <c r="H39" s="1">
        <v>0</v>
      </c>
      <c r="I39" s="1">
        <v>0</v>
      </c>
      <c r="J39" s="1">
        <v>0</v>
      </c>
      <c r="K39" s="1">
        <v>14</v>
      </c>
      <c r="L39" s="1">
        <v>18</v>
      </c>
    </row>
    <row r="40" spans="1:12" x14ac:dyDescent="0.25">
      <c r="A40" s="3">
        <v>6</v>
      </c>
      <c r="B40" s="3" t="s">
        <v>295</v>
      </c>
      <c r="C40" s="1" t="s">
        <v>290</v>
      </c>
      <c r="D40" s="3">
        <v>2</v>
      </c>
      <c r="E40" s="1">
        <v>509.82</v>
      </c>
      <c r="F40" s="1">
        <v>0</v>
      </c>
      <c r="G40" s="1">
        <v>0</v>
      </c>
      <c r="H40" s="1">
        <v>0</v>
      </c>
      <c r="I40" s="1">
        <v>6</v>
      </c>
      <c r="J40" s="1">
        <v>7</v>
      </c>
      <c r="K40" s="1">
        <v>0</v>
      </c>
      <c r="L40" s="1">
        <v>0</v>
      </c>
    </row>
    <row r="41" spans="1:12" x14ac:dyDescent="0.25">
      <c r="A41" s="3">
        <v>7</v>
      </c>
      <c r="B41" s="3" t="s">
        <v>296</v>
      </c>
      <c r="C41" s="1" t="s">
        <v>290</v>
      </c>
      <c r="D41" s="3">
        <v>3</v>
      </c>
      <c r="E41" s="1">
        <v>736.03</v>
      </c>
      <c r="F41" s="1">
        <v>0</v>
      </c>
      <c r="G41" s="1">
        <v>0</v>
      </c>
      <c r="H41" s="1">
        <v>0</v>
      </c>
      <c r="I41" s="1">
        <v>0</v>
      </c>
      <c r="J41" s="1">
        <v>10</v>
      </c>
      <c r="K41" s="1">
        <v>0</v>
      </c>
      <c r="L41" s="1">
        <v>0</v>
      </c>
    </row>
    <row r="42" spans="1:12" x14ac:dyDescent="0.25">
      <c r="A42" s="3">
        <v>8</v>
      </c>
      <c r="B42" s="3" t="s">
        <v>297</v>
      </c>
      <c r="C42" s="1" t="s">
        <v>290</v>
      </c>
      <c r="D42" s="3">
        <v>3</v>
      </c>
      <c r="E42" s="1">
        <v>0</v>
      </c>
      <c r="F42" s="1">
        <v>896.28</v>
      </c>
      <c r="G42" s="1">
        <v>0</v>
      </c>
      <c r="H42" s="1">
        <v>0</v>
      </c>
      <c r="I42" s="1">
        <v>0</v>
      </c>
      <c r="J42" s="1">
        <v>0</v>
      </c>
      <c r="K42" s="1">
        <v>3</v>
      </c>
      <c r="L42" s="1">
        <v>9</v>
      </c>
    </row>
    <row r="43" spans="1:12" x14ac:dyDescent="0.25">
      <c r="A43" s="3">
        <v>9</v>
      </c>
      <c r="B43" s="3" t="s">
        <v>298</v>
      </c>
      <c r="C43" s="1" t="s">
        <v>290</v>
      </c>
      <c r="D43" s="3">
        <v>3</v>
      </c>
      <c r="E43" s="1">
        <v>831.69</v>
      </c>
      <c r="F43" s="1">
        <v>23.68</v>
      </c>
      <c r="G43" s="1">
        <v>0</v>
      </c>
      <c r="H43" s="1">
        <v>0</v>
      </c>
      <c r="I43" s="1">
        <v>2</v>
      </c>
      <c r="J43" s="1">
        <v>11</v>
      </c>
      <c r="K43" s="1">
        <v>0</v>
      </c>
      <c r="L43" s="1">
        <v>0</v>
      </c>
    </row>
    <row r="44" spans="1:12" x14ac:dyDescent="0.25">
      <c r="A44" s="3">
        <v>10</v>
      </c>
      <c r="B44" s="3" t="s">
        <v>299</v>
      </c>
      <c r="C44" s="1" t="s">
        <v>290</v>
      </c>
      <c r="D44" s="3">
        <v>3</v>
      </c>
      <c r="E44" s="1">
        <v>19.920000000000002</v>
      </c>
      <c r="F44" s="1">
        <v>459.42</v>
      </c>
      <c r="G44" s="1">
        <v>0</v>
      </c>
      <c r="H44" s="1">
        <v>0</v>
      </c>
      <c r="I44" s="1">
        <v>0</v>
      </c>
      <c r="J44" s="1">
        <v>0</v>
      </c>
      <c r="K44" s="1">
        <v>3</v>
      </c>
      <c r="L44" s="1">
        <v>6</v>
      </c>
    </row>
    <row r="45" spans="1:12" x14ac:dyDescent="0.25">
      <c r="A45" s="3">
        <v>11</v>
      </c>
      <c r="B45" s="3" t="s">
        <v>300</v>
      </c>
      <c r="C45" s="1" t="s">
        <v>290</v>
      </c>
      <c r="D45" s="3">
        <v>3</v>
      </c>
      <c r="E45" s="1">
        <v>17.45</v>
      </c>
      <c r="F45" s="1">
        <v>558.62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s="3">
        <v>12</v>
      </c>
      <c r="B46" s="3" t="s">
        <v>301</v>
      </c>
      <c r="C46" s="1" t="s">
        <v>290</v>
      </c>
      <c r="D46" s="3">
        <v>2</v>
      </c>
      <c r="E46" s="1">
        <v>0</v>
      </c>
      <c r="F46" s="1">
        <v>891.65</v>
      </c>
      <c r="G46" s="1">
        <v>0</v>
      </c>
      <c r="H46" s="1">
        <v>0</v>
      </c>
      <c r="I46" s="1">
        <v>0</v>
      </c>
      <c r="J46" s="1">
        <v>0</v>
      </c>
      <c r="K46" s="1">
        <v>17</v>
      </c>
      <c r="L46" s="1">
        <v>13</v>
      </c>
    </row>
    <row r="47" spans="1:12" x14ac:dyDescent="0.25">
      <c r="A47" s="3">
        <v>13</v>
      </c>
      <c r="B47" s="3" t="s">
        <v>302</v>
      </c>
      <c r="C47" s="1" t="s">
        <v>290</v>
      </c>
      <c r="D47" s="3">
        <v>4</v>
      </c>
      <c r="E47" s="1">
        <v>297.33</v>
      </c>
      <c r="F47" s="1">
        <v>580.87</v>
      </c>
      <c r="G47" s="1">
        <v>0</v>
      </c>
      <c r="H47" s="1">
        <v>0</v>
      </c>
      <c r="I47" s="1">
        <v>1</v>
      </c>
      <c r="J47" s="1">
        <v>12</v>
      </c>
      <c r="K47" s="1">
        <v>12</v>
      </c>
      <c r="L47" s="1">
        <v>6</v>
      </c>
    </row>
    <row r="48" spans="1:12" x14ac:dyDescent="0.25">
      <c r="A48" s="3">
        <v>14</v>
      </c>
      <c r="B48" s="3" t="s">
        <v>303</v>
      </c>
      <c r="C48" s="1" t="s">
        <v>290</v>
      </c>
      <c r="D48" s="3">
        <v>4</v>
      </c>
      <c r="E48" s="1">
        <v>0</v>
      </c>
      <c r="F48" s="1">
        <v>554.59</v>
      </c>
      <c r="G48" s="1">
        <v>0</v>
      </c>
      <c r="H48" s="1">
        <v>0</v>
      </c>
      <c r="I48" s="1">
        <v>0</v>
      </c>
      <c r="J48" s="1">
        <v>0</v>
      </c>
      <c r="K48" s="1">
        <v>6</v>
      </c>
      <c r="L48" s="1">
        <v>1</v>
      </c>
    </row>
    <row r="49" spans="1:12" x14ac:dyDescent="0.25">
      <c r="A49" s="3">
        <v>15</v>
      </c>
      <c r="B49" s="3" t="s">
        <v>304</v>
      </c>
      <c r="C49" s="1" t="s">
        <v>290</v>
      </c>
      <c r="D49" s="3">
        <v>4</v>
      </c>
      <c r="E49" s="1">
        <v>30.48</v>
      </c>
      <c r="F49" s="1">
        <v>209.18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3</v>
      </c>
    </row>
    <row r="50" spans="1:12" x14ac:dyDescent="0.25">
      <c r="A50" s="3">
        <v>16</v>
      </c>
      <c r="B50" s="3" t="s">
        <v>305</v>
      </c>
      <c r="C50" s="1" t="s">
        <v>290</v>
      </c>
      <c r="D50" s="3">
        <v>5</v>
      </c>
      <c r="E50" s="1">
        <v>11.54</v>
      </c>
      <c r="F50" s="1">
        <v>151.44999999999999</v>
      </c>
      <c r="G50" s="1">
        <v>575.09</v>
      </c>
      <c r="H50" s="1">
        <v>154.36000000000001</v>
      </c>
      <c r="I50" s="1">
        <v>1</v>
      </c>
      <c r="J50" s="1">
        <v>5</v>
      </c>
      <c r="K50" s="1">
        <v>6</v>
      </c>
      <c r="L50" s="1">
        <v>8</v>
      </c>
    </row>
    <row r="51" spans="1:12" x14ac:dyDescent="0.25">
      <c r="A51" s="3">
        <v>17</v>
      </c>
      <c r="B51" s="3" t="s">
        <v>306</v>
      </c>
      <c r="C51" s="1" t="s">
        <v>290</v>
      </c>
      <c r="D51" s="3">
        <v>5</v>
      </c>
      <c r="E51" s="1">
        <v>15.92</v>
      </c>
      <c r="F51" s="1">
        <v>533.41</v>
      </c>
      <c r="G51" s="1">
        <v>314.47000000000003</v>
      </c>
      <c r="H51" s="1">
        <v>18.649999999999999</v>
      </c>
      <c r="I51" s="1">
        <v>2</v>
      </c>
      <c r="J51" s="1">
        <v>11</v>
      </c>
      <c r="K51" s="1">
        <v>5</v>
      </c>
      <c r="L51" s="1">
        <v>6</v>
      </c>
    </row>
    <row r="52" spans="1:12" x14ac:dyDescent="0.25">
      <c r="A52" s="3">
        <v>18</v>
      </c>
      <c r="B52" s="3" t="s">
        <v>307</v>
      </c>
      <c r="C52" s="1" t="s">
        <v>290</v>
      </c>
      <c r="D52" s="3">
        <v>5</v>
      </c>
      <c r="E52" s="1">
        <v>16.940000000000001</v>
      </c>
      <c r="F52" s="1">
        <v>258.02999999999997</v>
      </c>
      <c r="G52" s="1">
        <v>553.71</v>
      </c>
      <c r="H52" s="1">
        <v>0</v>
      </c>
      <c r="I52" s="1">
        <v>3</v>
      </c>
      <c r="J52" s="1">
        <v>5</v>
      </c>
      <c r="K52" s="1">
        <v>0</v>
      </c>
      <c r="L52" s="1">
        <v>7</v>
      </c>
    </row>
    <row r="53" spans="1:12" x14ac:dyDescent="0.25">
      <c r="A53" s="3">
        <v>19</v>
      </c>
      <c r="B53" s="3" t="s">
        <v>308</v>
      </c>
      <c r="C53" s="1" t="s">
        <v>290</v>
      </c>
      <c r="D53" s="3">
        <v>5</v>
      </c>
      <c r="E53" s="1">
        <v>499.71</v>
      </c>
      <c r="F53" s="1">
        <v>390.26</v>
      </c>
      <c r="G53" s="1">
        <v>0</v>
      </c>
      <c r="H53" s="1">
        <v>0</v>
      </c>
      <c r="I53" s="1">
        <v>1</v>
      </c>
      <c r="J53" s="1">
        <v>10</v>
      </c>
      <c r="K53" s="1">
        <v>1</v>
      </c>
      <c r="L53" s="1">
        <v>3</v>
      </c>
    </row>
    <row r="54" spans="1:12" x14ac:dyDescent="0.25">
      <c r="A54" s="3">
        <v>20</v>
      </c>
      <c r="B54" s="3" t="s">
        <v>309</v>
      </c>
      <c r="C54" s="1" t="s">
        <v>290</v>
      </c>
      <c r="D54" s="3">
        <v>6</v>
      </c>
      <c r="E54" s="1">
        <v>0</v>
      </c>
      <c r="F54" s="1">
        <v>0</v>
      </c>
      <c r="G54" s="1">
        <v>171.05</v>
      </c>
      <c r="H54" s="1">
        <v>546.61</v>
      </c>
      <c r="I54" s="1">
        <v>0</v>
      </c>
      <c r="J54" s="1">
        <v>0</v>
      </c>
      <c r="K54" s="1">
        <v>12</v>
      </c>
      <c r="L54" s="1">
        <v>5</v>
      </c>
    </row>
    <row r="55" spans="1:12" x14ac:dyDescent="0.25">
      <c r="A55" s="3">
        <v>21</v>
      </c>
      <c r="B55" s="3" t="s">
        <v>310</v>
      </c>
      <c r="C55" s="1" t="s">
        <v>290</v>
      </c>
      <c r="D55" s="3">
        <v>6</v>
      </c>
      <c r="E55" s="1">
        <v>0</v>
      </c>
      <c r="F55" s="1">
        <v>162.46</v>
      </c>
      <c r="G55" s="1">
        <v>361.93</v>
      </c>
      <c r="H55" s="1">
        <v>304.60000000000002</v>
      </c>
      <c r="I55" s="1">
        <v>0</v>
      </c>
      <c r="J55" s="1">
        <v>2</v>
      </c>
      <c r="K55" s="1">
        <v>16</v>
      </c>
      <c r="L55" s="1">
        <v>10</v>
      </c>
    </row>
    <row r="56" spans="1:12" x14ac:dyDescent="0.25">
      <c r="A56" s="3">
        <v>22</v>
      </c>
      <c r="B56" s="3" t="s">
        <v>311</v>
      </c>
      <c r="C56" s="1" t="s">
        <v>290</v>
      </c>
      <c r="D56" s="3">
        <v>6</v>
      </c>
      <c r="E56" s="1">
        <v>0</v>
      </c>
      <c r="F56" s="1">
        <v>236.55</v>
      </c>
      <c r="G56" s="1">
        <v>140.22</v>
      </c>
      <c r="H56" s="1">
        <v>33.94</v>
      </c>
      <c r="I56" s="1">
        <v>0</v>
      </c>
      <c r="J56" s="1">
        <v>8</v>
      </c>
      <c r="K56" s="1">
        <v>3</v>
      </c>
      <c r="L56" s="1">
        <v>6</v>
      </c>
    </row>
    <row r="57" spans="1:12" x14ac:dyDescent="0.25">
      <c r="A57" s="3">
        <v>23</v>
      </c>
      <c r="B57" s="3" t="s">
        <v>312</v>
      </c>
      <c r="C57" s="1" t="s">
        <v>290</v>
      </c>
      <c r="D57" s="3">
        <v>7</v>
      </c>
      <c r="E57" s="1">
        <v>0</v>
      </c>
      <c r="F57" s="1">
        <v>0</v>
      </c>
      <c r="G57" s="1">
        <v>510.72</v>
      </c>
      <c r="H57" s="1">
        <v>371.81</v>
      </c>
      <c r="I57" s="1">
        <v>0</v>
      </c>
      <c r="J57" s="1">
        <v>0</v>
      </c>
      <c r="K57" s="1">
        <v>17</v>
      </c>
      <c r="L57" s="1">
        <v>9</v>
      </c>
    </row>
    <row r="58" spans="1:12" x14ac:dyDescent="0.25">
      <c r="A58" s="3">
        <v>24</v>
      </c>
      <c r="B58" s="3" t="s">
        <v>313</v>
      </c>
      <c r="C58" s="1" t="s">
        <v>290</v>
      </c>
      <c r="D58" s="3">
        <v>7</v>
      </c>
      <c r="E58" s="1">
        <v>0</v>
      </c>
      <c r="F58" s="1">
        <v>0</v>
      </c>
      <c r="G58" s="1">
        <v>517.64</v>
      </c>
      <c r="H58" s="1">
        <v>369.64</v>
      </c>
      <c r="I58" s="1">
        <v>0</v>
      </c>
      <c r="J58" s="1">
        <v>0</v>
      </c>
      <c r="K58" s="1">
        <v>11</v>
      </c>
      <c r="L58" s="1">
        <v>12</v>
      </c>
    </row>
    <row r="59" spans="1:12" x14ac:dyDescent="0.25">
      <c r="A59" s="3">
        <v>25</v>
      </c>
      <c r="B59" s="3" t="s">
        <v>314</v>
      </c>
      <c r="C59" s="1" t="s">
        <v>290</v>
      </c>
      <c r="D59" s="3">
        <v>7</v>
      </c>
      <c r="E59" s="1">
        <v>73.81</v>
      </c>
      <c r="F59" s="1">
        <v>324.22000000000003</v>
      </c>
      <c r="G59" s="1">
        <v>240.83</v>
      </c>
      <c r="H59" s="1">
        <v>208.8</v>
      </c>
      <c r="I59" s="1">
        <v>2</v>
      </c>
      <c r="J59" s="1">
        <v>6</v>
      </c>
      <c r="K59" s="1">
        <v>7</v>
      </c>
      <c r="L59" s="1">
        <v>7</v>
      </c>
    </row>
    <row r="60" spans="1:12" x14ac:dyDescent="0.25">
      <c r="A60" s="3">
        <v>26</v>
      </c>
      <c r="B60" s="3" t="s">
        <v>315</v>
      </c>
      <c r="C60" s="1" t="s">
        <v>290</v>
      </c>
      <c r="D60" s="3">
        <v>7</v>
      </c>
      <c r="E60" s="1">
        <v>0</v>
      </c>
      <c r="F60" s="1">
        <v>0</v>
      </c>
      <c r="G60" s="1">
        <v>53.86</v>
      </c>
      <c r="H60" s="1">
        <v>87.81</v>
      </c>
      <c r="I60" s="1">
        <v>0</v>
      </c>
      <c r="J60" s="1">
        <v>0</v>
      </c>
      <c r="K60" s="1">
        <v>2</v>
      </c>
      <c r="L60" s="1">
        <v>3</v>
      </c>
    </row>
    <row r="61" spans="1:12" x14ac:dyDescent="0.25">
      <c r="A61" s="3">
        <v>27</v>
      </c>
      <c r="B61" s="3" t="s">
        <v>316</v>
      </c>
      <c r="C61" s="1" t="s">
        <v>290</v>
      </c>
      <c r="D61" s="3">
        <v>7</v>
      </c>
      <c r="E61" s="1">
        <v>0</v>
      </c>
      <c r="F61" s="1">
        <v>0</v>
      </c>
      <c r="G61" s="1">
        <v>555.28</v>
      </c>
      <c r="H61" s="1">
        <v>302.64999999999998</v>
      </c>
      <c r="I61" s="1">
        <v>0</v>
      </c>
      <c r="J61" s="1">
        <v>0</v>
      </c>
      <c r="K61" s="1">
        <v>7</v>
      </c>
      <c r="L61" s="1">
        <v>9</v>
      </c>
    </row>
    <row r="62" spans="1:12" x14ac:dyDescent="0.25">
      <c r="A62" s="3">
        <v>28</v>
      </c>
      <c r="B62" s="3" t="s">
        <v>317</v>
      </c>
      <c r="C62" s="1" t="s">
        <v>290</v>
      </c>
      <c r="D62" s="3">
        <v>8</v>
      </c>
      <c r="E62" s="1">
        <v>0</v>
      </c>
      <c r="F62" s="1">
        <v>0</v>
      </c>
      <c r="G62" s="1">
        <v>324.23</v>
      </c>
      <c r="H62" s="1">
        <v>560.84</v>
      </c>
      <c r="I62" s="1">
        <v>0</v>
      </c>
      <c r="J62" s="1">
        <v>0</v>
      </c>
      <c r="K62" s="1">
        <v>7</v>
      </c>
      <c r="L62" s="1">
        <v>15</v>
      </c>
    </row>
    <row r="63" spans="1:12" x14ac:dyDescent="0.25">
      <c r="A63" s="3">
        <v>29</v>
      </c>
      <c r="B63" s="3" t="s">
        <v>318</v>
      </c>
      <c r="C63" s="1" t="s">
        <v>290</v>
      </c>
      <c r="D63" s="3">
        <v>8</v>
      </c>
      <c r="E63" s="1">
        <v>0</v>
      </c>
      <c r="F63" s="1">
        <v>0</v>
      </c>
      <c r="G63" s="1">
        <v>483.87</v>
      </c>
      <c r="H63" s="1">
        <v>342.38</v>
      </c>
      <c r="I63" s="1">
        <v>0</v>
      </c>
      <c r="J63" s="1">
        <v>0</v>
      </c>
      <c r="K63" s="1">
        <v>20</v>
      </c>
      <c r="L63" s="1">
        <v>12</v>
      </c>
    </row>
    <row r="64" spans="1:12" x14ac:dyDescent="0.25">
      <c r="A64" s="3">
        <v>30</v>
      </c>
      <c r="B64" s="3" t="s">
        <v>319</v>
      </c>
      <c r="C64" s="1" t="s">
        <v>290</v>
      </c>
      <c r="D64" s="3">
        <v>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x14ac:dyDescent="0.25">
      <c r="A65" s="3">
        <v>31</v>
      </c>
      <c r="B65" s="3" t="s">
        <v>320</v>
      </c>
      <c r="C65" s="1" t="s">
        <v>290</v>
      </c>
      <c r="D65" s="3">
        <v>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1:12" x14ac:dyDescent="0.25">
      <c r="A66" s="3">
        <v>32</v>
      </c>
      <c r="B66" s="3" t="s">
        <v>321</v>
      </c>
      <c r="C66" s="1" t="s">
        <v>290</v>
      </c>
      <c r="D66" s="3">
        <v>8</v>
      </c>
      <c r="E66" s="1">
        <v>13.93</v>
      </c>
      <c r="F66" s="1">
        <v>156.91999999999999</v>
      </c>
      <c r="G66" s="1">
        <v>666.36</v>
      </c>
      <c r="H66" s="1">
        <v>45.18</v>
      </c>
      <c r="I66" s="1">
        <v>2</v>
      </c>
      <c r="J66" s="1">
        <v>3</v>
      </c>
      <c r="K66" s="1">
        <v>2</v>
      </c>
      <c r="L66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legends</vt:lpstr>
      <vt:lpstr>duration  visit - herbivory </vt:lpstr>
      <vt:lpstr># flowers visited - herbivory</vt:lpstr>
      <vt:lpstr>first choice - herbivory</vt:lpstr>
      <vt:lpstr>oviposition choice - herbivory</vt:lpstr>
      <vt:lpstr>flower visitation - pollination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Barbosa, Dani</dc:creator>
  <cp:lastModifiedBy>Lucas Barbosa, Dani</cp:lastModifiedBy>
  <dcterms:created xsi:type="dcterms:W3CDTF">2015-06-23T08:06:33Z</dcterms:created>
  <dcterms:modified xsi:type="dcterms:W3CDTF">2015-06-23T12:23:31Z</dcterms:modified>
</cp:coreProperties>
</file>