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8800" windowHeight="16380" tabRatio="500"/>
  </bookViews>
  <sheets>
    <sheet name="工作表1" sheetId="3" r:id="rId1"/>
    <sheet name="Sheet1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3" l="1"/>
  <c r="F46" i="3"/>
  <c r="F42" i="3"/>
  <c r="J16" i="3"/>
  <c r="E16" i="3"/>
  <c r="F39" i="3"/>
  <c r="F38" i="3"/>
  <c r="F34" i="3"/>
  <c r="I16" i="3"/>
  <c r="D16" i="3"/>
  <c r="H15" i="3"/>
  <c r="H14" i="3"/>
  <c r="H13" i="3"/>
  <c r="E12" i="3"/>
  <c r="H16" i="3"/>
  <c r="G16" i="3"/>
  <c r="C16" i="3"/>
  <c r="B16" i="3"/>
  <c r="J15" i="3"/>
  <c r="I15" i="3"/>
  <c r="G15" i="3"/>
  <c r="E15" i="3"/>
  <c r="D15" i="3"/>
  <c r="C15" i="3"/>
  <c r="B15" i="3"/>
  <c r="J14" i="3"/>
  <c r="I14" i="3"/>
  <c r="G14" i="3"/>
  <c r="E14" i="3"/>
  <c r="D14" i="3"/>
  <c r="C14" i="3"/>
  <c r="B14" i="3"/>
  <c r="J13" i="3"/>
  <c r="I13" i="3"/>
  <c r="G13" i="3"/>
  <c r="E13" i="3"/>
  <c r="D13" i="3"/>
  <c r="C13" i="3"/>
  <c r="B13" i="3"/>
  <c r="J12" i="3"/>
  <c r="I12" i="3"/>
  <c r="H12" i="3"/>
  <c r="G12" i="3"/>
  <c r="D12" i="3"/>
  <c r="C12" i="3"/>
  <c r="B12" i="3"/>
</calcChain>
</file>

<file path=xl/sharedStrings.xml><?xml version="1.0" encoding="utf-8"?>
<sst xmlns="http://schemas.openxmlformats.org/spreadsheetml/2006/main" count="40" uniqueCount="14">
  <si>
    <t>Mean</t>
  </si>
  <si>
    <t>SD</t>
  </si>
  <si>
    <t>day1</t>
    <phoneticPr fontId="2" type="noConversion"/>
  </si>
  <si>
    <t>day7</t>
    <phoneticPr fontId="2" type="noConversion"/>
  </si>
  <si>
    <t>day14</t>
    <phoneticPr fontId="2" type="noConversion"/>
  </si>
  <si>
    <t>day21</t>
    <phoneticPr fontId="2" type="noConversion"/>
  </si>
  <si>
    <t>Day 1</t>
  </si>
  <si>
    <t>PMMA</t>
  </si>
  <si>
    <t>PMMAn 10</t>
  </si>
  <si>
    <t>PMMAn 20</t>
  </si>
  <si>
    <t>PMMAg 10</t>
  </si>
  <si>
    <t>PMMAg 20</t>
  </si>
  <si>
    <t>Day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</si>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</sst>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9">
      <alignment vertical="center"/>
    </xf>
    <xf numFmtId="0" fontId="1" fillId="0" borderId="1" xfId="9" applyBorder="1">
      <alignment vertical="center"/>
    </xf>
    <xf numFmtId="0" fontId="1" fillId="0" borderId="2" xfId="9" applyBorder="1">
      <alignment vertical="center"/>
    </xf>
    <xf numFmtId="0" fontId="1" fillId="0" borderId="3" xfId="9" applyBorder="1">
      <alignment vertical="center"/>
    </xf>
    <xf numFmtId="0" fontId="1" fillId="0" borderId="4" xfId="9" applyBorder="1">
      <alignment vertical="center"/>
    </xf>
    <xf numFmtId="0" fontId="1" fillId="0" borderId="0" xfId="9" applyBorder="1">
      <alignment vertical="center"/>
    </xf>
    <xf numFmtId="0" fontId="1" fillId="0" borderId="5" xfId="9" applyBorder="1">
      <alignment vertical="center"/>
    </xf>
    <xf numFmtId="0" fontId="1" fillId="0" borderId="6" xfId="9" applyBorder="1">
      <alignment vertical="center"/>
    </xf>
    <xf numFmtId="0" fontId="1" fillId="0" borderId="7" xfId="9" applyBorder="1">
      <alignment vertical="center"/>
    </xf>
    <xf numFmtId="0" fontId="1" fillId="0" borderId="8" xfId="9" applyBorder="1">
      <alignment vertical="center"/>
    </xf>
    <xf numFmtId="0" fontId="0" fillId="0" borderId="0" xfId="9" applyFont="1">
      <alignment vertical="center"/>
    </xf>
    <xf numFmtId="0" fontId="4" fillId="0" borderId="0" xfId="9" applyFont="1">
      <alignment vertical="center"/>
    </xf>
    <xf numFmtId="0" fontId="1" fillId="0" borderId="9" xfId="9" applyBorder="1">
      <alignment vertical="center"/>
    </xf>
    <xf numFmtId="0" fontId="1" fillId="2" borderId="0" xfId="9" applyFill="1">
      <alignment vertical="center"/>
    </xf>
    <xf numFmtId="0" fontId="5" fillId="0" borderId="0" xfId="9" applyFont="1">
      <alignment vertical="center"/>
    </xf>
  </cellXfs>
  <cellStyles count="8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Normal" xfId="0" builtinId="0"/>
    <cellStyle name="Normal 2" xfId="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PMMA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(工作表1!$C$22,工作表1!$E$22,工作表1!$G$22,工作表1!$I$22)</c:f>
                <c:numCache>
                  <c:formatCode>General</c:formatCode>
                  <c:ptCount val="4"/>
                  <c:pt idx="0">
                    <c:v>3.67304760840651E-5</c:v>
                  </c:pt>
                  <c:pt idx="1">
                    <c:v>1.40108758227643E-5</c:v>
                  </c:pt>
                  <c:pt idx="2">
                    <c:v>0.000102526672706951</c:v>
                  </c:pt>
                  <c:pt idx="3">
                    <c:v>9.15542787741279E-5</c:v>
                  </c:pt>
                </c:numCache>
              </c:numRef>
            </c:plus>
            <c:minus>
              <c:numRef>
                <c:f>(工作表1!$C$22,工作表1!$E$22,工作表1!$G$22,工作表1!$I$22)</c:f>
                <c:numCache>
                  <c:formatCode>General</c:formatCode>
                  <c:ptCount val="4"/>
                  <c:pt idx="0">
                    <c:v>3.67304760840651E-5</c:v>
                  </c:pt>
                  <c:pt idx="1">
                    <c:v>1.40108758227643E-5</c:v>
                  </c:pt>
                  <c:pt idx="2">
                    <c:v>0.000102526672706951</c:v>
                  </c:pt>
                  <c:pt idx="3">
                    <c:v>9.15542787741279E-5</c:v>
                  </c:pt>
                </c:numCache>
              </c:numRef>
            </c:minus>
            <c:spPr>
              <a:ln w="19050" cmpd="sng"/>
            </c:spPr>
          </c:errBars>
          <c:cat>
            <c:numRef>
              <c:f>(工作表1!$B$20,工作表1!$D$20,工作表1!$F$20,工作表1!$H$20)</c:f>
              <c:numCache>
                <c:formatCode>General</c:formatCode>
                <c:ptCount val="4"/>
                <c:pt idx="0">
                  <c:v>1.0</c:v>
                </c:pt>
                <c:pt idx="1">
                  <c:v>7.0</c:v>
                </c:pt>
                <c:pt idx="2">
                  <c:v>14.0</c:v>
                </c:pt>
                <c:pt idx="3">
                  <c:v>21.0</c:v>
                </c:pt>
              </c:numCache>
            </c:numRef>
          </c:cat>
          <c:val>
            <c:numRef>
              <c:f>工作表1!$B$12:$E$12</c:f>
              <c:numCache>
                <c:formatCode>General</c:formatCode>
                <c:ptCount val="4"/>
                <c:pt idx="0">
                  <c:v>0.000122690498412596</c:v>
                </c:pt>
                <c:pt idx="1">
                  <c:v>0.000176642233387564</c:v>
                </c:pt>
                <c:pt idx="2">
                  <c:v>0.000453065683668271</c:v>
                </c:pt>
                <c:pt idx="3">
                  <c:v>0.000292052880061143</c:v>
                </c:pt>
              </c:numCache>
            </c:numRef>
          </c:val>
        </c:ser>
        <c:ser>
          <c:idx val="1"/>
          <c:order val="1"/>
          <c:tx>
            <c:strRef>
              <c:f>工作表1!$A$23</c:f>
              <c:strCache>
                <c:ptCount val="1"/>
                <c:pt idx="0">
                  <c:v>PMMAn 10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工作表1!$G$13:$J$13</c:f>
                <c:numCache>
                  <c:formatCode>General</c:formatCode>
                  <c:ptCount val="4"/>
                  <c:pt idx="0">
                    <c:v>3.04735280958448E-5</c:v>
                  </c:pt>
                  <c:pt idx="1">
                    <c:v>2.69544529655765E-5</c:v>
                  </c:pt>
                  <c:pt idx="2">
                    <c:v>3.89485144225994E-5</c:v>
                  </c:pt>
                  <c:pt idx="3">
                    <c:v>0.000116526747993865</c:v>
                  </c:pt>
                </c:numCache>
              </c:numRef>
            </c:plus>
            <c:minus>
              <c:numRef>
                <c:f>工作表1!$G$13:$J$13</c:f>
                <c:numCache>
                  <c:formatCode>General</c:formatCode>
                  <c:ptCount val="4"/>
                  <c:pt idx="0">
                    <c:v>3.04735280958448E-5</c:v>
                  </c:pt>
                  <c:pt idx="1">
                    <c:v>2.69544529655765E-5</c:v>
                  </c:pt>
                  <c:pt idx="2">
                    <c:v>3.89485144225994E-5</c:v>
                  </c:pt>
                  <c:pt idx="3">
                    <c:v>0.000116526747993865</c:v>
                  </c:pt>
                </c:numCache>
              </c:numRef>
            </c:minus>
            <c:spPr>
              <a:ln w="19050" cmpd="sng"/>
            </c:spPr>
          </c:errBars>
          <c:cat>
            <c:numRef>
              <c:f>(工作表1!$B$20,工作表1!$D$20,工作表1!$F$20,工作表1!$H$20)</c:f>
              <c:numCache>
                <c:formatCode>General</c:formatCode>
                <c:ptCount val="4"/>
                <c:pt idx="0">
                  <c:v>1.0</c:v>
                </c:pt>
                <c:pt idx="1">
                  <c:v>7.0</c:v>
                </c:pt>
                <c:pt idx="2">
                  <c:v>14.0</c:v>
                </c:pt>
                <c:pt idx="3">
                  <c:v>21.0</c:v>
                </c:pt>
              </c:numCache>
            </c:numRef>
          </c:cat>
          <c:val>
            <c:numRef>
              <c:f>工作表1!$B$13:$E$13</c:f>
              <c:numCache>
                <c:formatCode>General</c:formatCode>
                <c:ptCount val="4"/>
                <c:pt idx="0">
                  <c:v>0.000112384175939664</c:v>
                </c:pt>
                <c:pt idx="1">
                  <c:v>0.000101547440207494</c:v>
                </c:pt>
                <c:pt idx="2">
                  <c:v>0.000755572045543901</c:v>
                </c:pt>
                <c:pt idx="3">
                  <c:v>0.000357108905766187</c:v>
                </c:pt>
              </c:numCache>
            </c:numRef>
          </c:val>
        </c:ser>
        <c:ser>
          <c:idx val="2"/>
          <c:order val="2"/>
          <c:tx>
            <c:strRef>
              <c:f>工作表1!$A$24</c:f>
              <c:strCache>
                <c:ptCount val="1"/>
                <c:pt idx="0">
                  <c:v>PMMAn 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工作表1!$G$14:$J$14</c:f>
                <c:numCache>
                  <c:formatCode>General</c:formatCode>
                  <c:ptCount val="4"/>
                  <c:pt idx="0">
                    <c:v>3.66113179669749E-5</c:v>
                  </c:pt>
                  <c:pt idx="1">
                    <c:v>4.3204938453476E-9</c:v>
                  </c:pt>
                  <c:pt idx="2">
                    <c:v>4.83476688039909E-5</c:v>
                  </c:pt>
                  <c:pt idx="3">
                    <c:v>0.000224445758081643</c:v>
                  </c:pt>
                </c:numCache>
              </c:numRef>
            </c:plus>
            <c:minus>
              <c:numRef>
                <c:f>工作表1!$G$14:$J$14</c:f>
                <c:numCache>
                  <c:formatCode>General</c:formatCode>
                  <c:ptCount val="4"/>
                  <c:pt idx="0">
                    <c:v>3.66113179669749E-5</c:v>
                  </c:pt>
                  <c:pt idx="1">
                    <c:v>4.3204938453476E-9</c:v>
                  </c:pt>
                  <c:pt idx="2">
                    <c:v>4.83476688039909E-5</c:v>
                  </c:pt>
                  <c:pt idx="3">
                    <c:v>0.000224445758081643</c:v>
                  </c:pt>
                </c:numCache>
              </c:numRef>
            </c:minus>
            <c:spPr>
              <a:ln w="19050" cmpd="sng"/>
            </c:spPr>
          </c:errBars>
          <c:cat>
            <c:numRef>
              <c:f>(工作表1!$B$20,工作表1!$D$20,工作表1!$F$20,工作表1!$H$20)</c:f>
              <c:numCache>
                <c:formatCode>General</c:formatCode>
                <c:ptCount val="4"/>
                <c:pt idx="0">
                  <c:v>1.0</c:v>
                </c:pt>
                <c:pt idx="1">
                  <c:v>7.0</c:v>
                </c:pt>
                <c:pt idx="2">
                  <c:v>14.0</c:v>
                </c:pt>
                <c:pt idx="3">
                  <c:v>21.0</c:v>
                </c:pt>
              </c:numCache>
            </c:numRef>
          </c:cat>
          <c:val>
            <c:numRef>
              <c:f>工作表1!$B$14:$E$14</c:f>
              <c:numCache>
                <c:formatCode>General</c:formatCode>
                <c:ptCount val="4"/>
                <c:pt idx="0">
                  <c:v>0.000125006973367796</c:v>
                </c:pt>
                <c:pt idx="1">
                  <c:v>0.000101473121901296</c:v>
                </c:pt>
                <c:pt idx="2">
                  <c:v>0.000377757449974951</c:v>
                </c:pt>
                <c:pt idx="3">
                  <c:v>0.000369435193517606</c:v>
                </c:pt>
              </c:numCache>
            </c:numRef>
          </c:val>
        </c:ser>
        <c:ser>
          <c:idx val="3"/>
          <c:order val="3"/>
          <c:tx>
            <c:strRef>
              <c:f>工作表1!$A$25</c:f>
              <c:strCache>
                <c:ptCount val="1"/>
                <c:pt idx="0">
                  <c:v>PMMAg 10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工作表1!$G$15:$J$15</c:f>
                <c:numCache>
                  <c:formatCode>General</c:formatCode>
                  <c:ptCount val="4"/>
                  <c:pt idx="0">
                    <c:v>3.18908299003843E-5</c:v>
                  </c:pt>
                  <c:pt idx="1">
                    <c:v>5.70290396636121E-5</c:v>
                  </c:pt>
                  <c:pt idx="2">
                    <c:v>2.59502892080963E-7</c:v>
                  </c:pt>
                  <c:pt idx="3">
                    <c:v>9.62895001620826E-5</c:v>
                  </c:pt>
                </c:numCache>
              </c:numRef>
            </c:plus>
            <c:minus>
              <c:numRef>
                <c:f>工作表1!$G$15:$J$15</c:f>
                <c:numCache>
                  <c:formatCode>General</c:formatCode>
                  <c:ptCount val="4"/>
                  <c:pt idx="0">
                    <c:v>3.18908299003843E-5</c:v>
                  </c:pt>
                  <c:pt idx="1">
                    <c:v>5.70290396636121E-5</c:v>
                  </c:pt>
                  <c:pt idx="2">
                    <c:v>2.59502892080963E-7</c:v>
                  </c:pt>
                  <c:pt idx="3">
                    <c:v>9.62895001620826E-5</c:v>
                  </c:pt>
                </c:numCache>
              </c:numRef>
            </c:minus>
            <c:spPr>
              <a:ln w="19050" cmpd="sng">
                <a:solidFill>
                  <a:srgbClr val="000000"/>
                </a:solidFill>
              </a:ln>
            </c:spPr>
          </c:errBars>
          <c:cat>
            <c:numRef>
              <c:f>(工作表1!$B$20,工作表1!$D$20,工作表1!$F$20,工作表1!$H$20)</c:f>
              <c:numCache>
                <c:formatCode>General</c:formatCode>
                <c:ptCount val="4"/>
                <c:pt idx="0">
                  <c:v>1.0</c:v>
                </c:pt>
                <c:pt idx="1">
                  <c:v>7.0</c:v>
                </c:pt>
                <c:pt idx="2">
                  <c:v>14.0</c:v>
                </c:pt>
                <c:pt idx="3">
                  <c:v>21.0</c:v>
                </c:pt>
              </c:numCache>
            </c:numRef>
          </c:cat>
          <c:val>
            <c:numRef>
              <c:f>工作表1!$B$15:$E$15</c:f>
              <c:numCache>
                <c:formatCode>General</c:formatCode>
                <c:ptCount val="4"/>
                <c:pt idx="0">
                  <c:v>0.000127930993140518</c:v>
                </c:pt>
                <c:pt idx="1">
                  <c:v>0.000202176473350783</c:v>
                </c:pt>
                <c:pt idx="2">
                  <c:v>0.000709822543616131</c:v>
                </c:pt>
                <c:pt idx="3">
                  <c:v>0.000837450611393621</c:v>
                </c:pt>
              </c:numCache>
            </c:numRef>
          </c:val>
        </c:ser>
        <c:ser>
          <c:idx val="4"/>
          <c:order val="4"/>
          <c:tx>
            <c:strRef>
              <c:f>工作表1!$A$26</c:f>
              <c:strCache>
                <c:ptCount val="1"/>
                <c:pt idx="0">
                  <c:v>PMMAg 20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工作表1!$G$16:$J$16</c:f>
                <c:numCache>
                  <c:formatCode>General</c:formatCode>
                  <c:ptCount val="4"/>
                  <c:pt idx="0">
                    <c:v>3.56371230558815E-5</c:v>
                  </c:pt>
                  <c:pt idx="1">
                    <c:v>0.000288639805207306</c:v>
                  </c:pt>
                  <c:pt idx="2">
                    <c:v>0.000157812169808952</c:v>
                  </c:pt>
                  <c:pt idx="3">
                    <c:v>0.000469226680064993</c:v>
                  </c:pt>
                </c:numCache>
              </c:numRef>
            </c:plus>
            <c:minus>
              <c:numRef>
                <c:f>工作表1!$G$16:$J$16</c:f>
                <c:numCache>
                  <c:formatCode>General</c:formatCode>
                  <c:ptCount val="4"/>
                  <c:pt idx="0">
                    <c:v>3.56371230558815E-5</c:v>
                  </c:pt>
                  <c:pt idx="1">
                    <c:v>0.000288639805207306</c:v>
                  </c:pt>
                  <c:pt idx="2">
                    <c:v>0.000157812169808952</c:v>
                  </c:pt>
                  <c:pt idx="3">
                    <c:v>0.000469226680064993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numRef>
              <c:f>(工作表1!$B$20,工作表1!$D$20,工作表1!$F$20,工作表1!$H$20)</c:f>
              <c:numCache>
                <c:formatCode>General</c:formatCode>
                <c:ptCount val="4"/>
                <c:pt idx="0">
                  <c:v>1.0</c:v>
                </c:pt>
                <c:pt idx="1">
                  <c:v>7.0</c:v>
                </c:pt>
                <c:pt idx="2">
                  <c:v>14.0</c:v>
                </c:pt>
                <c:pt idx="3">
                  <c:v>21.0</c:v>
                </c:pt>
              </c:numCache>
            </c:numRef>
          </c:cat>
          <c:val>
            <c:numRef>
              <c:f>工作表1!$B$16:$E$16</c:f>
              <c:numCache>
                <c:formatCode>General</c:formatCode>
                <c:ptCount val="4"/>
                <c:pt idx="0">
                  <c:v>0.000127260448384225</c:v>
                </c:pt>
                <c:pt idx="1">
                  <c:v>0.00043717102638332</c:v>
                </c:pt>
                <c:pt idx="2">
                  <c:v>0.000446650654370207</c:v>
                </c:pt>
                <c:pt idx="3">
                  <c:v>0.00210239892230545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00956520"/>
        <c:axId val="-2100939192"/>
      </c:barChart>
      <c:catAx>
        <c:axId val="-210095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Arial"/>
                <a:cs typeface="Arial"/>
              </a:defRPr>
            </a:pPr>
            <a:endParaRPr lang="en-US"/>
          </a:p>
        </c:txPr>
        <c:crossAx val="-2100939192"/>
        <c:crosses val="autoZero"/>
        <c:auto val="1"/>
        <c:lblAlgn val="ctr"/>
        <c:lblOffset val="100"/>
        <c:noMultiLvlLbl val="0"/>
      </c:catAx>
      <c:valAx>
        <c:axId val="-2100939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000" b="1">
                <a:latin typeface="Arial"/>
                <a:cs typeface="Arial"/>
              </a:defRPr>
            </a:pPr>
            <a:endParaRPr lang="en-US"/>
          </a:p>
        </c:txPr>
        <c:crossAx val="-2100956520"/>
        <c:crosses val="autoZero"/>
        <c:crossBetween val="between"/>
        <c:majorUnit val="0.001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55506551648848"/>
          <c:y val="0.0333326463455685"/>
          <c:w val="0.12522366978215"/>
          <c:h val="0.250311843374641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26736</xdr:colOff>
      <xdr:row>14</xdr:row>
      <xdr:rowOff>172453</xdr:rowOff>
    </xdr:from>
    <xdr:to>
      <xdr:col>19</xdr:col>
      <xdr:colOff>347578</xdr:colOff>
      <xdr:row>42</xdr:row>
      <xdr:rowOff>26737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tabSelected="1" topLeftCell="A10" zoomScale="95" zoomScaleNormal="95" zoomScalePageLayoutView="95" workbookViewId="0">
      <selection activeCell="I37" sqref="I37"/>
    </sheetView>
  </sheetViews>
  <sheetFormatPr baseColWidth="10" defaultColWidth="8.83203125" defaultRowHeight="15" x14ac:dyDescent="0"/>
  <cols>
    <col min="1" max="1" width="11.33203125" style="1" customWidth="1"/>
    <col min="2" max="7" width="8.83203125" style="1"/>
    <col min="8" max="10" width="12.83203125" style="1" bestFit="1" customWidth="1"/>
    <col min="11" max="12" width="12.83203125" style="1" customWidth="1"/>
    <col min="13" max="14" width="12.83203125" style="1" bestFit="1" customWidth="1"/>
    <col min="15" max="16384" width="8.83203125" style="1"/>
  </cols>
  <sheetData>
    <row r="2" spans="1:15" ht="16" thickBot="1"/>
    <row r="3" spans="1:15">
      <c r="B3" s="2">
        <v>7.9953924145595253E-5</v>
      </c>
      <c r="C3" s="3">
        <v>1.6598125120679402E-4</v>
      </c>
      <c r="D3" s="3">
        <v>3.5053901096132042E-4</v>
      </c>
      <c r="E3" s="4">
        <v>2.6503784259532286E-4</v>
      </c>
      <c r="G3" s="2">
        <v>1.1848769395844802E-4</v>
      </c>
      <c r="H3" s="3">
        <v>1.6750847350572836E-4</v>
      </c>
      <c r="I3" s="3">
        <v>5.5559235637522191E-4</v>
      </c>
      <c r="J3" s="4">
        <v>1.9589764415139298E-4</v>
      </c>
      <c r="L3" s="2">
        <v>1.6962987713374601E-4</v>
      </c>
      <c r="M3" s="3">
        <v>1.9643697545016842E-4</v>
      </c>
      <c r="N3" s="3">
        <v>9.0512728229022801E-4</v>
      </c>
      <c r="O3" s="4">
        <v>4.1522315343671374E-4</v>
      </c>
    </row>
    <row r="4" spans="1:15">
      <c r="B4" s="5">
        <v>7.1206230037762069E-5</v>
      </c>
      <c r="C4" s="6">
        <v>1.073614344985255E-4</v>
      </c>
      <c r="D4" s="6">
        <v>7.9452055996650053E-4</v>
      </c>
      <c r="E4" s="7">
        <v>3.8936831255911261E-4</v>
      </c>
      <c r="G4" s="5">
        <v>1.2196240639124707E-4</v>
      </c>
      <c r="H4" s="6">
        <v>6.6014350669568316E-5</v>
      </c>
      <c r="I4" s="6">
        <v>9.4443983123132351E-4</v>
      </c>
      <c r="J4" s="7">
        <v>2.0102484373068501E-4</v>
      </c>
      <c r="L4" s="5">
        <v>1.4398389138998313E-4</v>
      </c>
      <c r="M4" s="6">
        <v>1.3126653545438922E-4</v>
      </c>
      <c r="N4" s="6">
        <v>7.1662353112130167E-4</v>
      </c>
      <c r="O4" s="7">
        <v>4.8093356100876414E-4</v>
      </c>
    </row>
    <row r="5" spans="1:15">
      <c r="B5" s="5">
        <v>7.9953924145595253E-5</v>
      </c>
      <c r="C5" s="6">
        <v>1.0147312190129563E-4</v>
      </c>
      <c r="D5" s="6">
        <v>3.98788856713915E-4</v>
      </c>
      <c r="E5" s="7">
        <v>6.6891749867892085E-4</v>
      </c>
      <c r="G5" s="5">
        <v>1.2543711882404614E-4</v>
      </c>
      <c r="H5" s="6">
        <v>1.01483121901396E-4</v>
      </c>
      <c r="I5" s="6">
        <v>4.2358449739122452E-4</v>
      </c>
      <c r="J5" s="7">
        <v>3.1077976513516818E-4</v>
      </c>
      <c r="L5" s="5">
        <v>1.6962987713374601E-4</v>
      </c>
      <c r="M5" s="6">
        <v>1.01475121901296E-4</v>
      </c>
      <c r="N5" s="6">
        <v>3.1089899581971303E-4</v>
      </c>
      <c r="O5" s="7">
        <v>1.2860831673873011E-4</v>
      </c>
    </row>
    <row r="6" spans="1:15">
      <c r="B6" s="5">
        <v>9.2200695896561694E-5</v>
      </c>
      <c r="C6" s="6">
        <v>2.5210033323022461E-4</v>
      </c>
      <c r="D6" s="6">
        <v>3.2261130853657817E-4</v>
      </c>
      <c r="E6" s="7">
        <v>7.4116111123153836E-4</v>
      </c>
      <c r="G6" s="5">
        <v>1.2196240639124707E-4</v>
      </c>
      <c r="H6" s="6">
        <v>1.223586120227052E-4</v>
      </c>
      <c r="I6" s="6">
        <v>9.0368766404798849E-4</v>
      </c>
      <c r="J6" s="7">
        <v>9.3374011155570355E-4</v>
      </c>
      <c r="L6" s="5">
        <v>1.6962987713374601E-4</v>
      </c>
      <c r="M6" s="6">
        <v>2.3207047479942085E-4</v>
      </c>
      <c r="N6" s="6">
        <v>9.0316865826382657E-4</v>
      </c>
      <c r="O6" s="7">
        <v>6.9447868895737E-4</v>
      </c>
    </row>
    <row r="7" spans="1:15" ht="16" thickBot="1">
      <c r="B7" s="8">
        <v>7.9953924145595253E-5</v>
      </c>
      <c r="C7" s="9">
        <v>7.2581083159062646E-4</v>
      </c>
      <c r="D7" s="9">
        <v>2.5239170561634793E-4</v>
      </c>
      <c r="E7" s="10">
        <v>1.7414981539046199E-3</v>
      </c>
      <c r="G7" s="8">
        <v>1.3586125612244333E-4</v>
      </c>
      <c r="H7" s="9">
        <v>8.3929799184857861E-5</v>
      </c>
      <c r="I7" s="9">
        <v>4.4862437731035674E-4</v>
      </c>
      <c r="J7" s="10">
        <v>1.80059056635386E-3</v>
      </c>
      <c r="L7" s="8">
        <v>1.6596616488463706E-4</v>
      </c>
      <c r="M7" s="9">
        <v>1.4853122117601436E-4</v>
      </c>
      <c r="N7" s="9">
        <v>6.3893588018391748E-4</v>
      </c>
      <c r="O7" s="10">
        <v>2.7651080466578578E-3</v>
      </c>
    </row>
    <row r="10" spans="1:15">
      <c r="B10" s="11" t="s">
        <v>0</v>
      </c>
      <c r="G10" s="12" t="s">
        <v>1</v>
      </c>
    </row>
    <row r="11" spans="1:15">
      <c r="B11" s="1" t="s">
        <v>2</v>
      </c>
      <c r="C11" s="1" t="s">
        <v>3</v>
      </c>
      <c r="D11" s="1" t="s">
        <v>4</v>
      </c>
      <c r="E11" s="1" t="s">
        <v>5</v>
      </c>
      <c r="G11" s="1" t="s">
        <v>2</v>
      </c>
      <c r="H11" s="1" t="s">
        <v>3</v>
      </c>
      <c r="I11" s="1" t="s">
        <v>4</v>
      </c>
      <c r="J11" s="1" t="s">
        <v>5</v>
      </c>
    </row>
    <row r="12" spans="1:15">
      <c r="A12" s="11" t="s">
        <v>7</v>
      </c>
      <c r="B12" s="1">
        <f>AVERAGE(B3,G3,L3)</f>
        <v>1.2269049841259641E-4</v>
      </c>
      <c r="C12" s="1">
        <f>AVERAGE(C3,H3,M3)</f>
        <v>1.7664223338756361E-4</v>
      </c>
      <c r="D12" s="1">
        <f>AVERAGE(D3,I3)</f>
        <v>4.5306568366827119E-4</v>
      </c>
      <c r="E12" s="1">
        <f>AVERAGE(E3,J3,O3)</f>
        <v>2.9205288006114321E-4</v>
      </c>
      <c r="G12" s="1">
        <f t="shared" ref="G12:H15" si="0">STDEVP(B3,G3,L3)</f>
        <v>3.6730476084065063E-5</v>
      </c>
      <c r="H12" s="1">
        <f t="shared" si="0"/>
        <v>1.4010875822764328E-5</v>
      </c>
      <c r="I12" s="1">
        <f>STDEVP(D3,I3)</f>
        <v>1.0252667270695075E-4</v>
      </c>
      <c r="J12" s="1">
        <f>STDEVP(E3,J3,O3)</f>
        <v>9.1554278774127885E-5</v>
      </c>
    </row>
    <row r="13" spans="1:15">
      <c r="A13" s="11" t="s">
        <v>8</v>
      </c>
      <c r="B13" s="1">
        <f>AVERAGE(B4,G4,L4)</f>
        <v>1.1238417593966408E-4</v>
      </c>
      <c r="C13" s="1">
        <f>AVERAGE(C4,H4,M4)</f>
        <v>1.0154744020749434E-4</v>
      </c>
      <c r="D13" s="1">
        <f>AVERAGE(D4,N4)</f>
        <v>7.5557204554390104E-4</v>
      </c>
      <c r="E13" s="1">
        <f>AVERAGE(E4,J4,O4)</f>
        <v>3.5710890576618723E-4</v>
      </c>
      <c r="G13" s="1">
        <f t="shared" si="0"/>
        <v>3.0473528095844829E-5</v>
      </c>
      <c r="H13" s="1">
        <f t="shared" si="0"/>
        <v>2.6954452965576458E-5</v>
      </c>
      <c r="I13" s="1">
        <f>STDEVP(D4,N4)</f>
        <v>3.8948514422599428E-5</v>
      </c>
      <c r="J13" s="1">
        <f>STDEVP(E4,J4,O4)</f>
        <v>1.1652674799386474E-4</v>
      </c>
    </row>
    <row r="14" spans="1:15">
      <c r="A14" s="11" t="s">
        <v>9</v>
      </c>
      <c r="B14" s="1">
        <f>AVERAGE(B5,G5,L5)</f>
        <v>1.2500697336779578E-4</v>
      </c>
      <c r="C14" s="1">
        <f>AVERAGE(C5)</f>
        <v>1.0147312190129563E-4</v>
      </c>
      <c r="D14" s="1">
        <f>AVERAGE(D5,I5,N5)</f>
        <v>3.777574499749508E-4</v>
      </c>
      <c r="E14" s="1">
        <f>AVERAGE(E5,J5,O5)</f>
        <v>3.6943519351760639E-4</v>
      </c>
      <c r="G14" s="1">
        <f t="shared" si="0"/>
        <v>3.6611317966974872E-5</v>
      </c>
      <c r="H14" s="1">
        <f t="shared" si="0"/>
        <v>4.3204938453476006E-9</v>
      </c>
      <c r="I14" s="1">
        <f>STDEVP(D5,I5,N5)</f>
        <v>4.8347668803990884E-5</v>
      </c>
      <c r="J14" s="1">
        <f>STDEVP(E5,J5,O5)</f>
        <v>2.2444575808164288E-4</v>
      </c>
    </row>
    <row r="15" spans="1:15">
      <c r="A15" s="11" t="s">
        <v>10</v>
      </c>
      <c r="B15" s="1">
        <f>AVERAGE(B6,G6,L6)</f>
        <v>1.2793099314051826E-4</v>
      </c>
      <c r="C15" s="1">
        <f>AVERAGE(C6,H6,M6)</f>
        <v>2.0217647335078355E-4</v>
      </c>
      <c r="D15" s="1">
        <f>AVERAGE(D6,I6,N6)</f>
        <v>7.098225436161311E-4</v>
      </c>
      <c r="E15" s="1">
        <f>AVERAGE(E6,J6)</f>
        <v>8.3745061139362095E-4</v>
      </c>
      <c r="G15" s="1">
        <f t="shared" si="0"/>
        <v>3.1890829900384275E-5</v>
      </c>
      <c r="H15" s="1">
        <f t="shared" si="0"/>
        <v>5.7029039663612136E-5</v>
      </c>
      <c r="I15" s="1">
        <f>STDEVP(I6,N6)</f>
        <v>2.5950289208096335E-7</v>
      </c>
      <c r="J15" s="1">
        <f>STDEVP(E6,J6)</f>
        <v>9.6289500162082594E-5</v>
      </c>
    </row>
    <row r="16" spans="1:15">
      <c r="A16" s="11" t="s">
        <v>11</v>
      </c>
      <c r="B16" s="1">
        <f>AVERAGE(B7,G7,L7)</f>
        <v>1.272604483842252E-4</v>
      </c>
      <c r="C16" s="1">
        <f>AVERAGE(C7,M7)</f>
        <v>4.3717102638332042E-4</v>
      </c>
      <c r="D16" s="1">
        <f>AVERAGE(D7,I7,N7)</f>
        <v>4.4665065437020737E-4</v>
      </c>
      <c r="E16" s="1">
        <f>AVERAGE(E7,J7,O7)</f>
        <v>2.1023989223054461E-3</v>
      </c>
      <c r="G16" s="1">
        <f>STDEVP(B7,G7,L7)</f>
        <v>3.5637123055881536E-5</v>
      </c>
      <c r="H16" s="1">
        <f>STDEVP(C7,M7)</f>
        <v>2.8863980520730604E-4</v>
      </c>
      <c r="I16" s="1">
        <f>STDEVP(D7,I7,N7)</f>
        <v>1.5781216980895204E-4</v>
      </c>
      <c r="J16" s="1">
        <f>STDEVP(E7,J7,O7)</f>
        <v>4.6922668006499314E-4</v>
      </c>
    </row>
    <row r="20" spans="1:9">
      <c r="A20" s="11" t="s">
        <v>12</v>
      </c>
      <c r="B20" s="11">
        <v>1</v>
      </c>
      <c r="D20" s="1">
        <v>7</v>
      </c>
      <c r="F20" s="1">
        <v>14</v>
      </c>
      <c r="H20" s="11">
        <v>21</v>
      </c>
    </row>
    <row r="21" spans="1:9">
      <c r="B21" s="11" t="s">
        <v>0</v>
      </c>
      <c r="C21" s="11" t="s">
        <v>1</v>
      </c>
      <c r="D21" s="11" t="s">
        <v>0</v>
      </c>
      <c r="E21" s="11" t="s">
        <v>1</v>
      </c>
      <c r="F21" s="11" t="s">
        <v>0</v>
      </c>
      <c r="G21" s="11" t="s">
        <v>1</v>
      </c>
      <c r="H21" s="11" t="s">
        <v>0</v>
      </c>
      <c r="I21" s="11" t="s">
        <v>1</v>
      </c>
    </row>
    <row r="22" spans="1:9">
      <c r="A22" s="11" t="s">
        <v>7</v>
      </c>
      <c r="B22" s="1">
        <v>1.2269049841259641E-4</v>
      </c>
      <c r="C22" s="1">
        <v>3.6730476084065063E-5</v>
      </c>
      <c r="D22" s="1">
        <v>1.7664223338756361E-4</v>
      </c>
      <c r="E22" s="1">
        <v>1.4010875822764328E-5</v>
      </c>
      <c r="F22" s="1">
        <v>4.5306568366827119E-4</v>
      </c>
      <c r="G22" s="1">
        <v>1.0252667270695075E-4</v>
      </c>
      <c r="H22" s="1">
        <v>2.9205288006114321E-4</v>
      </c>
      <c r="I22" s="1">
        <v>9.1554278774127885E-5</v>
      </c>
    </row>
    <row r="23" spans="1:9">
      <c r="A23" s="11" t="s">
        <v>8</v>
      </c>
      <c r="B23" s="1">
        <v>1.1238417593966408E-4</v>
      </c>
      <c r="C23" s="1">
        <v>3.0473528095844829E-5</v>
      </c>
      <c r="D23" s="1">
        <v>1.0154744020749434E-4</v>
      </c>
      <c r="E23" s="1">
        <v>2.6954452965576458E-5</v>
      </c>
      <c r="F23" s="1">
        <v>7.5557204554390104E-4</v>
      </c>
      <c r="G23" s="1">
        <v>3.8948514422599428E-5</v>
      </c>
      <c r="H23" s="1">
        <v>3.5710890576618723E-4</v>
      </c>
      <c r="I23" s="1">
        <v>1.1652674799386474E-4</v>
      </c>
    </row>
    <row r="24" spans="1:9">
      <c r="A24" s="11" t="s">
        <v>9</v>
      </c>
      <c r="B24" s="1">
        <v>1.2500697336779578E-4</v>
      </c>
      <c r="C24" s="1">
        <v>3.6611317966974872E-5</v>
      </c>
      <c r="D24" s="1">
        <v>1.0147312190129563E-4</v>
      </c>
      <c r="E24" s="1">
        <v>0</v>
      </c>
      <c r="F24" s="1">
        <v>3.777574499749508E-4</v>
      </c>
      <c r="G24" s="1">
        <v>4.8347668803990884E-5</v>
      </c>
      <c r="H24" s="1">
        <v>3.6943519351760639E-4</v>
      </c>
      <c r="I24" s="1">
        <v>2.2444575808164288E-4</v>
      </c>
    </row>
    <row r="25" spans="1:9">
      <c r="A25" s="11" t="s">
        <v>10</v>
      </c>
      <c r="B25" s="1">
        <v>1.2793099314051826E-4</v>
      </c>
      <c r="C25" s="1">
        <v>3.1890829900384275E-5</v>
      </c>
      <c r="D25" s="1">
        <v>2.0217647335078355E-4</v>
      </c>
      <c r="E25" s="1">
        <v>5.7029039663612136E-5</v>
      </c>
      <c r="F25" s="1">
        <v>7.098225436161311E-4</v>
      </c>
      <c r="G25" s="1">
        <v>2.5950289208096335E-7</v>
      </c>
      <c r="H25" s="1">
        <v>8.3745061139362095E-4</v>
      </c>
      <c r="I25" s="1">
        <v>9.6289500162082594E-5</v>
      </c>
    </row>
    <row r="26" spans="1:9">
      <c r="A26" s="11" t="s">
        <v>11</v>
      </c>
      <c r="B26" s="1">
        <v>1.272604483842252E-4</v>
      </c>
      <c r="C26" s="1">
        <v>3.5637123055881536E-5</v>
      </c>
      <c r="D26" s="1">
        <v>4.3717102638332042E-4</v>
      </c>
      <c r="E26" s="1">
        <v>2.8863980520730604E-4</v>
      </c>
      <c r="F26" s="1">
        <v>5.4378012874713708E-4</v>
      </c>
      <c r="G26" s="1">
        <v>9.5155751436780373E-5</v>
      </c>
      <c r="H26" s="1">
        <v>2.1023989223054461E-3</v>
      </c>
      <c r="I26" s="1">
        <v>4.6922668006499314E-4</v>
      </c>
    </row>
    <row r="28" spans="1:9">
      <c r="B28" s="11" t="s">
        <v>7</v>
      </c>
    </row>
    <row r="29" spans="1:9">
      <c r="B29" s="11" t="s">
        <v>6</v>
      </c>
      <c r="C29" s="1" t="s">
        <v>3</v>
      </c>
      <c r="D29" s="1" t="s">
        <v>4</v>
      </c>
      <c r="E29" s="1" t="s">
        <v>5</v>
      </c>
      <c r="F29" s="15" t="s">
        <v>13</v>
      </c>
    </row>
    <row r="30" spans="1:9">
      <c r="A30" s="11" t="s">
        <v>7</v>
      </c>
      <c r="B30" s="13">
        <v>7.9953924145595253E-5</v>
      </c>
      <c r="C30" s="13">
        <v>1.6598125120679402E-4</v>
      </c>
      <c r="D30" s="13">
        <v>3.5053901096132042E-4</v>
      </c>
      <c r="E30" s="13">
        <v>2.6503784259532286E-4</v>
      </c>
    </row>
    <row r="31" spans="1:9">
      <c r="B31" s="13">
        <v>1.1848769395844802E-4</v>
      </c>
      <c r="C31" s="13">
        <v>1.6750847350572836E-4</v>
      </c>
      <c r="D31" s="13">
        <v>5.5559235637522191E-4</v>
      </c>
      <c r="E31" s="13">
        <v>1.9589764415139298E-4</v>
      </c>
    </row>
    <row r="32" spans="1:9">
      <c r="B32" s="13">
        <v>1.6962987713374601E-4</v>
      </c>
      <c r="C32" s="13">
        <v>1.9643697545016842E-4</v>
      </c>
      <c r="D32" s="13">
        <v>9.0512728229022801E-4</v>
      </c>
      <c r="E32" s="13">
        <v>4.1522315343671374E-4</v>
      </c>
    </row>
    <row r="33" spans="1:6">
      <c r="A33" s="11" t="s">
        <v>8</v>
      </c>
    </row>
    <row r="34" spans="1:6">
      <c r="B34" s="13">
        <v>7.1206230037762069E-5</v>
      </c>
      <c r="C34" s="13">
        <v>1.073614344985255E-4</v>
      </c>
      <c r="D34" s="13">
        <v>7.9452055996650053E-4</v>
      </c>
      <c r="E34" s="13">
        <v>3.8936831255911261E-4</v>
      </c>
      <c r="F34" s="1">
        <f>TTEST(E34:E36,E30:E32,2,2)</f>
        <v>0.56833124119521861</v>
      </c>
    </row>
    <row r="35" spans="1:6">
      <c r="B35" s="13">
        <v>1.2196240639124707E-4</v>
      </c>
      <c r="C35" s="13">
        <v>6.6014350669568316E-5</v>
      </c>
      <c r="D35" s="13">
        <v>9.4443983123132351E-4</v>
      </c>
      <c r="E35" s="13">
        <v>2.0102484373068501E-4</v>
      </c>
    </row>
    <row r="36" spans="1:6">
      <c r="B36" s="13">
        <v>1.4398389138998313E-4</v>
      </c>
      <c r="C36" s="13">
        <v>1.3126653545438922E-4</v>
      </c>
      <c r="D36" s="13">
        <v>7.1662353112130167E-4</v>
      </c>
      <c r="E36" s="13">
        <v>4.8093356100876414E-4</v>
      </c>
    </row>
    <row r="37" spans="1:6">
      <c r="A37" s="11" t="s">
        <v>9</v>
      </c>
    </row>
    <row r="38" spans="1:6">
      <c r="B38" s="13">
        <v>7.9953924145595253E-5</v>
      </c>
      <c r="C38" s="13">
        <v>1.0147312190129563E-4</v>
      </c>
      <c r="D38" s="13">
        <v>3.98788856713915E-4</v>
      </c>
      <c r="E38" s="13">
        <v>6.6891749867892085E-4</v>
      </c>
      <c r="F38" s="1">
        <f>TTEST(E38:E40,E30:E32,2,2)</f>
        <v>0.67505043934879994</v>
      </c>
    </row>
    <row r="39" spans="1:6">
      <c r="B39" s="13">
        <v>1.2543711882404614E-4</v>
      </c>
      <c r="C39" s="13">
        <v>1.01483121901396E-4</v>
      </c>
      <c r="D39" s="13">
        <v>4.2358449739122452E-4</v>
      </c>
      <c r="E39" s="13">
        <v>3.1077976513516818E-4</v>
      </c>
      <c r="F39" s="1">
        <f>TTEST(E38:E40,E34:E36,2,2)</f>
        <v>0.94835315038321055</v>
      </c>
    </row>
    <row r="40" spans="1:6">
      <c r="B40" s="13">
        <v>1.6962987713374601E-4</v>
      </c>
      <c r="C40" s="13">
        <v>1.01475121901296E-4</v>
      </c>
      <c r="D40" s="13">
        <v>3.1089899581971303E-4</v>
      </c>
      <c r="E40" s="13">
        <v>1.2860831673873011E-4</v>
      </c>
    </row>
    <row r="41" spans="1:6">
      <c r="A41" s="11" t="s">
        <v>10</v>
      </c>
    </row>
    <row r="42" spans="1:6">
      <c r="B42" s="13">
        <v>9.2200695896561694E-5</v>
      </c>
      <c r="C42" s="13">
        <v>2.5210033323022461E-4</v>
      </c>
      <c r="D42" s="13">
        <v>3.2261130853657817E-4</v>
      </c>
      <c r="E42" s="13">
        <v>7.4116111123153803E-4</v>
      </c>
      <c r="F42" s="14">
        <f>TTEST(E42:E44,E34:E36,2,2)</f>
        <v>1.7171861593849855E-2</v>
      </c>
    </row>
    <row r="43" spans="1:6">
      <c r="B43" s="13">
        <v>1.2196240639124707E-4</v>
      </c>
      <c r="C43" s="13">
        <v>1.223586120227052E-4</v>
      </c>
      <c r="D43" s="13">
        <v>9.0368766404798849E-4</v>
      </c>
      <c r="E43" s="13">
        <v>9.3374011155570355E-4</v>
      </c>
    </row>
    <row r="44" spans="1:6">
      <c r="B44" s="13">
        <v>1.6962987713374601E-4</v>
      </c>
      <c r="C44" s="13">
        <v>2.3207047479942085E-4</v>
      </c>
      <c r="D44" s="13">
        <v>9.0316865826382657E-4</v>
      </c>
      <c r="E44" s="13">
        <v>6.9447868895737E-4</v>
      </c>
    </row>
    <row r="45" spans="1:6">
      <c r="A45" s="11" t="s">
        <v>11</v>
      </c>
      <c r="B45" s="6"/>
      <c r="C45" s="6"/>
      <c r="D45" s="6"/>
      <c r="E45" s="6"/>
    </row>
    <row r="46" spans="1:6">
      <c r="B46" s="13">
        <v>7.9953924145595253E-5</v>
      </c>
      <c r="C46" s="13">
        <v>1.0147312190129563E-4</v>
      </c>
      <c r="D46" s="13">
        <v>2.5239170561634793E-4</v>
      </c>
      <c r="E46" s="13">
        <v>1.7414981539046199E-3</v>
      </c>
      <c r="F46" s="1">
        <f>TTEST(E46:E48,E42:E44,2,2)</f>
        <v>1.809887531050992E-2</v>
      </c>
    </row>
    <row r="47" spans="1:6">
      <c r="B47" s="13">
        <v>1.3586125612244333E-4</v>
      </c>
      <c r="C47" s="13">
        <v>1.01483121901396E-4</v>
      </c>
      <c r="D47" s="13">
        <v>4.4862437731035674E-4</v>
      </c>
      <c r="E47" s="13">
        <v>1.80059056635386E-3</v>
      </c>
      <c r="F47" s="14">
        <f>TTEST(E46:E48,E38:E40,2,2)</f>
        <v>9.227813057939141E-3</v>
      </c>
    </row>
    <row r="48" spans="1:6">
      <c r="B48" s="13">
        <v>1.6596616488463706E-4</v>
      </c>
      <c r="C48" s="13">
        <v>1.01475121901296E-4</v>
      </c>
      <c r="D48" s="13">
        <v>6.3893588018391748E-4</v>
      </c>
      <c r="E48" s="13">
        <v>2.7651080466578578E-3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工作表1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Christine</cp:lastModifiedBy>
  <dcterms:created xsi:type="dcterms:W3CDTF">2018-12-18T02:17:53Z</dcterms:created>
  <dcterms:modified xsi:type="dcterms:W3CDTF">2018-12-20T03:44:29Z</dcterms:modified>
</cp:coreProperties>
</file>