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Particulates" sheetId="4" r:id="rId1"/>
  </sheets>
  <calcPr calcId="125725"/>
</workbook>
</file>

<file path=xl/calcChain.xml><?xml version="1.0" encoding="utf-8"?>
<calcChain xmlns="http://schemas.openxmlformats.org/spreadsheetml/2006/main">
  <c r="I9" i="4"/>
  <c r="H8"/>
  <c r="I8"/>
  <c r="E8" l="1"/>
  <c r="H9" l="1"/>
  <c r="E9"/>
  <c r="I7"/>
  <c r="H7"/>
  <c r="E7"/>
  <c r="I6"/>
  <c r="H6"/>
  <c r="E6"/>
  <c r="I5"/>
  <c r="H5"/>
  <c r="E5"/>
  <c r="I11" l="1"/>
  <c r="I10"/>
</calcChain>
</file>

<file path=xl/comments1.xml><?xml version="1.0" encoding="utf-8"?>
<comments xmlns="http://schemas.openxmlformats.org/spreadsheetml/2006/main">
  <authors>
    <author>Author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Analyser crashed while uploading data to PC. Gas data therefore absent.</t>
        </r>
      </text>
    </comment>
  </commentList>
</comments>
</file>

<file path=xl/sharedStrings.xml><?xml version="1.0" encoding="utf-8"?>
<sst xmlns="http://schemas.openxmlformats.org/spreadsheetml/2006/main" count="25" uniqueCount="22">
  <si>
    <t>Date</t>
  </si>
  <si>
    <t>Output</t>
  </si>
  <si>
    <t>kW</t>
  </si>
  <si>
    <t>g</t>
  </si>
  <si>
    <t>7th July</t>
  </si>
  <si>
    <t>Particles on Filter</t>
  </si>
  <si>
    <t>13th Oct</t>
  </si>
  <si>
    <t>mins</t>
  </si>
  <si>
    <t>Particle rate</t>
  </si>
  <si>
    <t>x</t>
  </si>
  <si>
    <t>Sample rate</t>
  </si>
  <si>
    <t>g/L</t>
  </si>
  <si>
    <t>L/min</t>
  </si>
  <si>
    <t>g/Nm3</t>
  </si>
  <si>
    <t>16th July</t>
  </si>
  <si>
    <t>15th Oct</t>
  </si>
  <si>
    <t>Particles in Water</t>
  </si>
  <si>
    <t>Ave</t>
  </si>
  <si>
    <t>Sdev</t>
  </si>
  <si>
    <t>hours</t>
  </si>
  <si>
    <t>25th Aug</t>
  </si>
  <si>
    <t>Sample Time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</si>
</sst>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B1" workbookViewId="0">
      <pane xSplit="1" topLeftCell="C1" activePane="topRight" state="frozen"/>
      <selection activeCell="B1" sqref="B1"/>
      <selection pane="topRight" activeCell="L15" sqref="L15"/>
    </sheetView>
  </sheetViews>
  <sheetFormatPr defaultRowHeight="15"/>
  <cols>
    <col min="1" max="1" width="9.140625" style="4"/>
    <col min="2" max="2" width="12" style="4" customWidth="1"/>
    <col min="3" max="7" width="9.140625" style="4"/>
    <col min="8" max="8" width="10" style="4" bestFit="1" customWidth="1"/>
    <col min="9" max="9" width="10" style="3" bestFit="1" customWidth="1"/>
    <col min="10" max="10" width="9.5703125" style="4" bestFit="1" customWidth="1"/>
    <col min="11" max="16384" width="9.140625" style="4"/>
  </cols>
  <sheetData>
    <row r="1" spans="1:13">
      <c r="F1" s="10" t="s">
        <v>16</v>
      </c>
      <c r="G1" s="10"/>
      <c r="H1" s="10"/>
      <c r="I1" s="10"/>
      <c r="J1" s="10"/>
      <c r="K1" s="10"/>
      <c r="L1" s="10"/>
      <c r="M1" s="10"/>
    </row>
    <row r="2" spans="1:13" ht="15" customHeight="1">
      <c r="D2" s="11" t="s">
        <v>21</v>
      </c>
      <c r="E2" s="11"/>
      <c r="F2" s="11" t="s">
        <v>5</v>
      </c>
      <c r="G2" s="11" t="s">
        <v>10</v>
      </c>
      <c r="H2" s="11" t="s">
        <v>11</v>
      </c>
      <c r="I2" s="13" t="s">
        <v>8</v>
      </c>
    </row>
    <row r="3" spans="1:13">
      <c r="C3" s="4" t="s">
        <v>1</v>
      </c>
      <c r="D3" s="11"/>
      <c r="E3" s="11"/>
      <c r="F3" s="11"/>
      <c r="G3" s="11"/>
      <c r="H3" s="11"/>
      <c r="I3" s="13"/>
    </row>
    <row r="4" spans="1:13">
      <c r="A4" s="1"/>
      <c r="B4" s="1" t="s">
        <v>0</v>
      </c>
      <c r="C4" s="1" t="s">
        <v>2</v>
      </c>
      <c r="D4" s="1" t="s">
        <v>7</v>
      </c>
      <c r="E4" s="1" t="s">
        <v>19</v>
      </c>
      <c r="F4" s="1" t="s">
        <v>3</v>
      </c>
      <c r="G4" s="1" t="s">
        <v>12</v>
      </c>
      <c r="H4" s="12"/>
      <c r="I4" s="2" t="s">
        <v>13</v>
      </c>
      <c r="J4" s="1"/>
      <c r="K4" s="1"/>
      <c r="L4" s="1"/>
      <c r="M4" s="1"/>
    </row>
    <row r="5" spans="1:13">
      <c r="A5" s="4" t="s">
        <v>9</v>
      </c>
      <c r="B5" s="4" t="s">
        <v>4</v>
      </c>
      <c r="C5" s="4">
        <v>2</v>
      </c>
      <c r="D5" s="4">
        <v>60</v>
      </c>
      <c r="E5" s="4">
        <f t="shared" ref="E5:E9" si="0">D5/60</f>
        <v>1</v>
      </c>
      <c r="F5" s="4">
        <v>3.7499999999999999E-3</v>
      </c>
      <c r="G5" s="4">
        <v>1</v>
      </c>
      <c r="H5" s="4">
        <f>F5/D5</f>
        <v>6.2500000000000001E-5</v>
      </c>
      <c r="I5" s="3">
        <f>(F5/D5)*1000</f>
        <v>6.25E-2</v>
      </c>
    </row>
    <row r="6" spans="1:13">
      <c r="A6" s="4" t="s">
        <v>9</v>
      </c>
      <c r="B6" s="4" t="s">
        <v>14</v>
      </c>
      <c r="C6" s="4">
        <v>2</v>
      </c>
      <c r="D6" s="4">
        <v>124</v>
      </c>
      <c r="E6" s="4">
        <f t="shared" si="0"/>
        <v>2.0666666666666669</v>
      </c>
      <c r="F6" s="4">
        <v>5.5999999999999999E-3</v>
      </c>
      <c r="G6" s="4">
        <v>1</v>
      </c>
      <c r="H6" s="4">
        <f>F6/D6</f>
        <v>4.5161290322580643E-5</v>
      </c>
      <c r="I6" s="3">
        <f>(F6/D6)*1000</f>
        <v>4.5161290322580643E-2</v>
      </c>
    </row>
    <row r="7" spans="1:13">
      <c r="A7" s="4" t="s">
        <v>9</v>
      </c>
      <c r="B7" s="4" t="s">
        <v>6</v>
      </c>
      <c r="C7" s="4">
        <v>2</v>
      </c>
      <c r="D7" s="4">
        <v>120</v>
      </c>
      <c r="E7" s="4">
        <f t="shared" si="0"/>
        <v>2</v>
      </c>
      <c r="F7" s="4">
        <v>5.1000000000000004E-3</v>
      </c>
      <c r="G7" s="4">
        <v>1</v>
      </c>
      <c r="H7" s="4">
        <f>F7/D7</f>
        <v>4.2500000000000003E-5</v>
      </c>
      <c r="I7" s="3">
        <f>(F7/D7)*1000</f>
        <v>4.2500000000000003E-2</v>
      </c>
      <c r="J7" s="3"/>
      <c r="K7" s="3"/>
      <c r="L7" s="3"/>
      <c r="M7" s="3"/>
    </row>
    <row r="8" spans="1:13" s="7" customFormat="1">
      <c r="B8" s="9" t="s">
        <v>20</v>
      </c>
      <c r="C8" s="7">
        <v>4</v>
      </c>
      <c r="D8" s="7">
        <v>124</v>
      </c>
      <c r="E8" s="7">
        <f t="shared" si="0"/>
        <v>2.0666666666666669</v>
      </c>
      <c r="F8" s="7">
        <v>4.5999999999999999E-3</v>
      </c>
      <c r="G8" s="8">
        <v>1</v>
      </c>
      <c r="H8" s="8">
        <f>F8/D8</f>
        <v>3.7096774193548386E-5</v>
      </c>
      <c r="I8" s="3">
        <f>(F8/D8)*1000</f>
        <v>3.7096774193548385E-2</v>
      </c>
      <c r="J8" s="3"/>
      <c r="K8" s="3"/>
      <c r="L8" s="3"/>
      <c r="M8" s="3"/>
    </row>
    <row r="9" spans="1:13">
      <c r="A9" s="4" t="s">
        <v>9</v>
      </c>
      <c r="B9" s="4" t="s">
        <v>15</v>
      </c>
      <c r="C9" s="4">
        <v>4</v>
      </c>
      <c r="D9" s="4">
        <v>90</v>
      </c>
      <c r="E9" s="4">
        <f t="shared" si="0"/>
        <v>1.5</v>
      </c>
      <c r="F9" s="4">
        <v>4.7000000000000002E-3</v>
      </c>
      <c r="G9" s="4">
        <v>1</v>
      </c>
      <c r="H9" s="4">
        <f>F9/D9</f>
        <v>5.2222222222222227E-5</v>
      </c>
      <c r="I9" s="3">
        <f>(F9/D9)*1000</f>
        <v>5.2222222222222225E-2</v>
      </c>
      <c r="J9" s="3"/>
      <c r="K9" s="3"/>
      <c r="L9" s="3"/>
      <c r="M9" s="3"/>
    </row>
    <row r="10" spans="1:13">
      <c r="B10" s="5"/>
      <c r="C10" s="5"/>
      <c r="D10" s="5"/>
      <c r="E10" s="5"/>
      <c r="F10" s="5"/>
      <c r="G10" s="5"/>
      <c r="H10" s="5" t="s">
        <v>17</v>
      </c>
      <c r="I10" s="6">
        <f>AVERAGE(I5:I9)</f>
        <v>4.7896057347670253E-2</v>
      </c>
      <c r="J10" s="6"/>
      <c r="K10" s="6"/>
      <c r="L10" s="6"/>
      <c r="M10" s="6"/>
    </row>
    <row r="11" spans="1:13">
      <c r="H11" s="4" t="s">
        <v>18</v>
      </c>
      <c r="I11" s="3">
        <f>STDEV(I5:I9)</f>
        <v>9.813405954841932E-3</v>
      </c>
      <c r="J11" s="3"/>
      <c r="K11" s="3"/>
      <c r="L11" s="3"/>
      <c r="M11" s="3"/>
    </row>
    <row r="12" spans="1:13">
      <c r="J12" s="3"/>
      <c r="K12" s="3"/>
      <c r="L12" s="3"/>
      <c r="M12" s="3"/>
    </row>
  </sheetData>
  <mergeCells count="7">
    <mergeCell ref="F1:I1"/>
    <mergeCell ref="J1:M1"/>
    <mergeCell ref="D2:E3"/>
    <mergeCell ref="F2:F3"/>
    <mergeCell ref="G2:G3"/>
    <mergeCell ref="H2:H4"/>
    <mergeCell ref="I2:I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Particulates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2015-10-26T12:28:53Z</dcterms:modified>
</cp:coreProperties>
</file>