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96" windowWidth="16248" windowHeight="9660"/>
  </bookViews>
  <sheets>
    <sheet name="character-taxon-results" sheetId="1" r:id="rId1"/>
    <sheet name="Threshold Plot" sheetId="4" r:id="rId2"/>
  </sheets>
  <calcPr calcId="145621"/>
</workbook>
</file>

<file path=xl/calcChain.xml><?xml version="1.0" encoding="utf-8"?>
<calcChain xmlns="http://schemas.openxmlformats.org/spreadsheetml/2006/main">
  <c r="C86" i="4" l="1"/>
  <c r="E86" i="4" s="1"/>
  <c r="B86" i="4"/>
  <c r="A86" i="4"/>
  <c r="C85" i="4"/>
  <c r="E85" i="4" s="1"/>
  <c r="B85" i="4"/>
  <c r="A85" i="4"/>
  <c r="E84" i="4"/>
  <c r="D84" i="4"/>
  <c r="C84" i="4"/>
  <c r="B84" i="4"/>
  <c r="A84" i="4"/>
  <c r="E83" i="4"/>
  <c r="C83" i="4"/>
  <c r="B83" i="4"/>
  <c r="D83" i="4" s="1"/>
  <c r="A83" i="4"/>
  <c r="C82" i="4"/>
  <c r="E82" i="4" s="1"/>
  <c r="B82" i="4"/>
  <c r="A82" i="4"/>
  <c r="C81" i="4"/>
  <c r="E81" i="4" s="1"/>
  <c r="B81" i="4"/>
  <c r="A81" i="4"/>
  <c r="E80" i="4"/>
  <c r="D80" i="4"/>
  <c r="C80" i="4"/>
  <c r="B80" i="4"/>
  <c r="A80" i="4"/>
  <c r="E79" i="4"/>
  <c r="C79" i="4"/>
  <c r="B79" i="4"/>
  <c r="D79" i="4" s="1"/>
  <c r="A79" i="4"/>
  <c r="C78" i="4"/>
  <c r="E78" i="4" s="1"/>
  <c r="B78" i="4"/>
  <c r="A78" i="4"/>
  <c r="C77" i="4"/>
  <c r="E77" i="4" s="1"/>
  <c r="B77" i="4"/>
  <c r="A77" i="4"/>
  <c r="E76" i="4"/>
  <c r="D76" i="4"/>
  <c r="C76" i="4"/>
  <c r="B76" i="4"/>
  <c r="A76" i="4"/>
  <c r="E75" i="4"/>
  <c r="C75" i="4"/>
  <c r="B75" i="4"/>
  <c r="D75" i="4" s="1"/>
  <c r="A75" i="4"/>
  <c r="C74" i="4"/>
  <c r="E74" i="4" s="1"/>
  <c r="B74" i="4"/>
  <c r="A74" i="4"/>
  <c r="C73" i="4"/>
  <c r="E73" i="4" s="1"/>
  <c r="B73" i="4"/>
  <c r="A73" i="4"/>
  <c r="E72" i="4"/>
  <c r="D72" i="4"/>
  <c r="C72" i="4"/>
  <c r="B72" i="4"/>
  <c r="A72" i="4"/>
  <c r="E71" i="4"/>
  <c r="C71" i="4"/>
  <c r="B71" i="4"/>
  <c r="D71" i="4" s="1"/>
  <c r="A71" i="4"/>
  <c r="C70" i="4"/>
  <c r="E70" i="4" s="1"/>
  <c r="B70" i="4"/>
  <c r="A70" i="4"/>
  <c r="C69" i="4"/>
  <c r="E69" i="4" s="1"/>
  <c r="B69" i="4"/>
  <c r="A69" i="4"/>
  <c r="E68" i="4"/>
  <c r="D68" i="4"/>
  <c r="C68" i="4"/>
  <c r="B68" i="4"/>
  <c r="A68" i="4"/>
  <c r="E67" i="4"/>
  <c r="C67" i="4"/>
  <c r="B67" i="4"/>
  <c r="D67" i="4" s="1"/>
  <c r="A67" i="4"/>
  <c r="C66" i="4"/>
  <c r="E66" i="4" s="1"/>
  <c r="B66" i="4"/>
  <c r="A66" i="4"/>
  <c r="C65" i="4"/>
  <c r="E65" i="4" s="1"/>
  <c r="B65" i="4"/>
  <c r="A65" i="4"/>
  <c r="E64" i="4"/>
  <c r="D64" i="4"/>
  <c r="C64" i="4"/>
  <c r="B64" i="4"/>
  <c r="A64" i="4"/>
  <c r="E63" i="4"/>
  <c r="C63" i="4"/>
  <c r="B63" i="4"/>
  <c r="D63" i="4" s="1"/>
  <c r="A63" i="4"/>
  <c r="C62" i="4"/>
  <c r="E62" i="4" s="1"/>
  <c r="B62" i="4"/>
  <c r="A62" i="4"/>
  <c r="C61" i="4"/>
  <c r="E61" i="4" s="1"/>
  <c r="B61" i="4"/>
  <c r="A61" i="4"/>
  <c r="E60" i="4"/>
  <c r="D60" i="4"/>
  <c r="C60" i="4"/>
  <c r="B60" i="4"/>
  <c r="A60" i="4"/>
  <c r="E59" i="4"/>
  <c r="C59" i="4"/>
  <c r="B59" i="4"/>
  <c r="D59" i="4" s="1"/>
  <c r="A59" i="4"/>
  <c r="C58" i="4"/>
  <c r="E58" i="4" s="1"/>
  <c r="B58" i="4"/>
  <c r="A58" i="4"/>
  <c r="C57" i="4"/>
  <c r="E57" i="4" s="1"/>
  <c r="B57" i="4"/>
  <c r="A57" i="4"/>
  <c r="E56" i="4"/>
  <c r="D56" i="4"/>
  <c r="C56" i="4"/>
  <c r="B56" i="4"/>
  <c r="A56" i="4"/>
  <c r="E55" i="4"/>
  <c r="C55" i="4"/>
  <c r="B55" i="4"/>
  <c r="D55" i="4" s="1"/>
  <c r="A55" i="4"/>
  <c r="C54" i="4"/>
  <c r="E54" i="4" s="1"/>
  <c r="B54" i="4"/>
  <c r="A54" i="4"/>
  <c r="C53" i="4"/>
  <c r="E53" i="4" s="1"/>
  <c r="B53" i="4"/>
  <c r="A53" i="4"/>
  <c r="E52" i="4"/>
  <c r="D52" i="4"/>
  <c r="C52" i="4"/>
  <c r="B52" i="4"/>
  <c r="A52" i="4"/>
  <c r="E51" i="4"/>
  <c r="C51" i="4"/>
  <c r="B51" i="4"/>
  <c r="D51" i="4" s="1"/>
  <c r="A51" i="4"/>
  <c r="C50" i="4"/>
  <c r="E50" i="4" s="1"/>
  <c r="B50" i="4"/>
  <c r="A50" i="4"/>
  <c r="C49" i="4"/>
  <c r="E49" i="4" s="1"/>
  <c r="B49" i="4"/>
  <c r="A49" i="4"/>
  <c r="E48" i="4"/>
  <c r="D48" i="4"/>
  <c r="C48" i="4"/>
  <c r="B48" i="4"/>
  <c r="A48" i="4"/>
  <c r="E47" i="4"/>
  <c r="C47" i="4"/>
  <c r="B47" i="4"/>
  <c r="D47" i="4" s="1"/>
  <c r="A47" i="4"/>
  <c r="C46" i="4"/>
  <c r="E46" i="4" s="1"/>
  <c r="B46" i="4"/>
  <c r="A46" i="4"/>
  <c r="C45" i="4"/>
  <c r="E45" i="4" s="1"/>
  <c r="B45" i="4"/>
  <c r="A45" i="4"/>
  <c r="E44" i="4"/>
  <c r="D44" i="4"/>
  <c r="C44" i="4"/>
  <c r="B44" i="4"/>
  <c r="A44" i="4"/>
  <c r="E43" i="4"/>
  <c r="C43" i="4"/>
  <c r="B43" i="4"/>
  <c r="D43" i="4" s="1"/>
  <c r="A43" i="4"/>
  <c r="C42" i="4"/>
  <c r="E42" i="4" s="1"/>
  <c r="B42" i="4"/>
  <c r="A42" i="4"/>
  <c r="C41" i="4"/>
  <c r="E41" i="4" s="1"/>
  <c r="B41" i="4"/>
  <c r="A41" i="4"/>
  <c r="E40" i="4"/>
  <c r="D40" i="4"/>
  <c r="C40" i="4"/>
  <c r="B40" i="4"/>
  <c r="A40" i="4"/>
  <c r="E39" i="4"/>
  <c r="C39" i="4"/>
  <c r="B39" i="4"/>
  <c r="D39" i="4" s="1"/>
  <c r="A39" i="4"/>
  <c r="C38" i="4"/>
  <c r="E38" i="4" s="1"/>
  <c r="B38" i="4"/>
  <c r="A38" i="4"/>
  <c r="C37" i="4"/>
  <c r="E37" i="4" s="1"/>
  <c r="B37" i="4"/>
  <c r="A37" i="4"/>
  <c r="E36" i="4"/>
  <c r="D36" i="4"/>
  <c r="C36" i="4"/>
  <c r="B36" i="4"/>
  <c r="A36" i="4"/>
  <c r="E35" i="4"/>
  <c r="C35" i="4"/>
  <c r="B35" i="4"/>
  <c r="D35" i="4" s="1"/>
  <c r="A35" i="4"/>
  <c r="C34" i="4"/>
  <c r="E34" i="4" s="1"/>
  <c r="B34" i="4"/>
  <c r="A34" i="4"/>
  <c r="C33" i="4"/>
  <c r="E33" i="4" s="1"/>
  <c r="B33" i="4"/>
  <c r="A33" i="4"/>
  <c r="E32" i="4"/>
  <c r="D32" i="4"/>
  <c r="C32" i="4"/>
  <c r="B32" i="4"/>
  <c r="A32" i="4"/>
  <c r="E31" i="4"/>
  <c r="C31" i="4"/>
  <c r="B31" i="4"/>
  <c r="D31" i="4" s="1"/>
  <c r="A31" i="4"/>
  <c r="C30" i="4"/>
  <c r="E30" i="4" s="1"/>
  <c r="B30" i="4"/>
  <c r="A30" i="4"/>
  <c r="C29" i="4"/>
  <c r="D29" i="4" s="1"/>
  <c r="B29" i="4"/>
  <c r="A29" i="4"/>
  <c r="E28" i="4"/>
  <c r="D28" i="4"/>
  <c r="C28" i="4"/>
  <c r="B28" i="4"/>
  <c r="A28" i="4"/>
  <c r="E27" i="4"/>
  <c r="C27" i="4"/>
  <c r="B27" i="4"/>
  <c r="D27" i="4" s="1"/>
  <c r="A27" i="4"/>
  <c r="C26" i="4"/>
  <c r="E26" i="4" s="1"/>
  <c r="B26" i="4"/>
  <c r="A26" i="4"/>
  <c r="C25" i="4"/>
  <c r="E25" i="4" s="1"/>
  <c r="B25" i="4"/>
  <c r="A25" i="4"/>
  <c r="E24" i="4"/>
  <c r="D24" i="4"/>
  <c r="C24" i="4"/>
  <c r="B24" i="4"/>
  <c r="A24" i="4"/>
  <c r="E23" i="4"/>
  <c r="C23" i="4"/>
  <c r="B23" i="4"/>
  <c r="D23" i="4" s="1"/>
  <c r="A23" i="4"/>
  <c r="C22" i="4"/>
  <c r="E22" i="4" s="1"/>
  <c r="B22" i="4"/>
  <c r="A22" i="4"/>
  <c r="C21" i="4"/>
  <c r="E21" i="4" s="1"/>
  <c r="B21" i="4"/>
  <c r="A21" i="4"/>
  <c r="E20" i="4"/>
  <c r="D20" i="4"/>
  <c r="C20" i="4"/>
  <c r="B20" i="4"/>
  <c r="A20" i="4"/>
  <c r="E19" i="4"/>
  <c r="C19" i="4"/>
  <c r="B19" i="4"/>
  <c r="D19" i="4" s="1"/>
  <c r="A19" i="4"/>
  <c r="C18" i="4"/>
  <c r="E18" i="4" s="1"/>
  <c r="B18" i="4"/>
  <c r="A18" i="4"/>
  <c r="C17" i="4"/>
  <c r="E17" i="4" s="1"/>
  <c r="B17" i="4"/>
  <c r="A17" i="4"/>
  <c r="E16" i="4"/>
  <c r="D16" i="4"/>
  <c r="C16" i="4"/>
  <c r="B16" i="4"/>
  <c r="A16" i="4"/>
  <c r="E15" i="4"/>
  <c r="C15" i="4"/>
  <c r="B15" i="4"/>
  <c r="D15" i="4" s="1"/>
  <c r="A15" i="4"/>
  <c r="C14" i="4"/>
  <c r="E14" i="4" s="1"/>
  <c r="B14" i="4"/>
  <c r="A14" i="4"/>
  <c r="C13" i="4"/>
  <c r="D13" i="4" s="1"/>
  <c r="B13" i="4"/>
  <c r="A13" i="4"/>
  <c r="E12" i="4"/>
  <c r="D12" i="4"/>
  <c r="C12" i="4"/>
  <c r="B12" i="4"/>
  <c r="A12" i="4"/>
  <c r="E11" i="4"/>
  <c r="C11" i="4"/>
  <c r="B11" i="4"/>
  <c r="D11" i="4" s="1"/>
  <c r="A11" i="4"/>
  <c r="C10" i="4"/>
  <c r="E10" i="4" s="1"/>
  <c r="B10" i="4"/>
  <c r="A10" i="4"/>
  <c r="C9" i="4"/>
  <c r="E9" i="4" s="1"/>
  <c r="B9" i="4"/>
  <c r="A9" i="4"/>
  <c r="E8" i="4"/>
  <c r="D8" i="4"/>
  <c r="C8" i="4"/>
  <c r="B8" i="4"/>
  <c r="A8" i="4"/>
  <c r="E7" i="4"/>
  <c r="C7" i="4"/>
  <c r="B7" i="4"/>
  <c r="D7" i="4" s="1"/>
  <c r="A7" i="4"/>
  <c r="C6" i="4"/>
  <c r="E6" i="4" s="1"/>
  <c r="B6" i="4"/>
  <c r="A6" i="4"/>
  <c r="C5" i="4"/>
  <c r="D5" i="4" s="1"/>
  <c r="B5" i="4"/>
  <c r="A5" i="4"/>
  <c r="E4" i="4"/>
  <c r="D4" i="4"/>
  <c r="C4" i="4"/>
  <c r="B4" i="4"/>
  <c r="A4" i="4"/>
  <c r="E3" i="4"/>
  <c r="C3" i="4"/>
  <c r="B3" i="4"/>
  <c r="D3" i="4" s="1"/>
  <c r="A3" i="4"/>
  <c r="C2" i="4"/>
  <c r="E2" i="4" s="1"/>
  <c r="B2" i="4"/>
  <c r="A2" i="4"/>
  <c r="D9" i="4" l="1"/>
  <c r="D17" i="4"/>
  <c r="D21" i="4"/>
  <c r="D25" i="4"/>
  <c r="D33" i="4"/>
  <c r="D37" i="4"/>
  <c r="D41" i="4"/>
  <c r="D45" i="4"/>
  <c r="D49" i="4"/>
  <c r="D53" i="4"/>
  <c r="D57" i="4"/>
  <c r="D61" i="4"/>
  <c r="D65" i="4"/>
  <c r="D69" i="4"/>
  <c r="D73" i="4"/>
  <c r="D77" i="4"/>
  <c r="D81" i="4"/>
  <c r="D85" i="4"/>
  <c r="E5" i="4"/>
  <c r="D6" i="4"/>
  <c r="D10" i="4"/>
  <c r="E13" i="4"/>
  <c r="D14" i="4"/>
  <c r="D18" i="4"/>
  <c r="D22" i="4"/>
  <c r="D26" i="4"/>
  <c r="E29" i="4"/>
  <c r="D30" i="4"/>
  <c r="D34" i="4"/>
  <c r="D38" i="4"/>
  <c r="D42" i="4"/>
  <c r="D46" i="4"/>
  <c r="D50" i="4"/>
  <c r="D54" i="4"/>
  <c r="D58" i="4"/>
  <c r="D62" i="4"/>
  <c r="D66" i="4"/>
  <c r="D70" i="4"/>
  <c r="D74" i="4"/>
  <c r="D78" i="4"/>
  <c r="D82" i="4"/>
  <c r="D86" i="4"/>
  <c r="D2" i="4"/>
  <c r="L3" i="1" l="1"/>
  <c r="K2" i="1"/>
  <c r="K3" i="1" l="1"/>
  <c r="L4" i="1"/>
  <c r="K4" i="1" l="1"/>
  <c r="L5" i="1"/>
  <c r="K5" i="1" l="1"/>
  <c r="L6" i="1"/>
  <c r="K6" i="1" l="1"/>
  <c r="L7" i="1"/>
  <c r="K7" i="1" l="1"/>
  <c r="L8" i="1"/>
  <c r="K8" i="1" l="1"/>
  <c r="L9" i="1"/>
  <c r="K9" i="1" l="1"/>
  <c r="L10" i="1"/>
  <c r="K10" i="1" l="1"/>
  <c r="L11" i="1"/>
  <c r="K11" i="1" l="1"/>
  <c r="L12" i="1"/>
  <c r="K12" i="1" l="1"/>
  <c r="L13" i="1"/>
  <c r="K13" i="1" l="1"/>
  <c r="L14" i="1"/>
  <c r="K14" i="1" l="1"/>
  <c r="L15" i="1"/>
  <c r="K15" i="1" l="1"/>
  <c r="L16" i="1"/>
  <c r="K16" i="1" l="1"/>
  <c r="L17" i="1"/>
  <c r="K17" i="1" l="1"/>
  <c r="L18" i="1"/>
  <c r="K18" i="1" l="1"/>
  <c r="L19" i="1"/>
  <c r="K19" i="1" l="1"/>
  <c r="L20" i="1"/>
  <c r="K20" i="1" l="1"/>
  <c r="L21" i="1"/>
  <c r="K21" i="1" l="1"/>
  <c r="L22" i="1"/>
  <c r="K22" i="1" l="1"/>
  <c r="L23" i="1"/>
  <c r="K23" i="1" l="1"/>
  <c r="L24" i="1"/>
  <c r="K24" i="1" l="1"/>
  <c r="L25" i="1"/>
  <c r="K25" i="1" l="1"/>
  <c r="L26" i="1"/>
  <c r="K26" i="1" l="1"/>
  <c r="L27" i="1"/>
  <c r="K27" i="1" l="1"/>
  <c r="L28" i="1"/>
  <c r="K28" i="1" l="1"/>
  <c r="L29" i="1"/>
  <c r="K29" i="1" l="1"/>
  <c r="L30" i="1"/>
  <c r="K30" i="1" l="1"/>
  <c r="L31" i="1"/>
  <c r="K31" i="1" l="1"/>
  <c r="L32" i="1"/>
  <c r="K32" i="1" l="1"/>
  <c r="L33" i="1"/>
  <c r="K33" i="1" l="1"/>
  <c r="L34" i="1"/>
  <c r="K34" i="1" l="1"/>
  <c r="L35" i="1"/>
  <c r="K35" i="1" l="1"/>
  <c r="L36" i="1"/>
  <c r="K36" i="1" l="1"/>
  <c r="L37" i="1"/>
  <c r="K37" i="1" l="1"/>
  <c r="L38" i="1"/>
  <c r="K38" i="1" l="1"/>
  <c r="L39" i="1"/>
  <c r="K39" i="1" l="1"/>
  <c r="L40" i="1"/>
  <c r="K40" i="1" l="1"/>
  <c r="L41" i="1"/>
  <c r="K41" i="1" l="1"/>
  <c r="L42" i="1"/>
  <c r="K42" i="1" l="1"/>
  <c r="L43" i="1"/>
  <c r="K43" i="1" l="1"/>
  <c r="L44" i="1"/>
  <c r="K44" i="1" l="1"/>
  <c r="L45" i="1"/>
  <c r="K45" i="1" l="1"/>
  <c r="L46" i="1"/>
  <c r="K46" i="1" l="1"/>
  <c r="L47" i="1"/>
  <c r="K47" i="1" l="1"/>
  <c r="L48" i="1"/>
  <c r="K48" i="1" l="1"/>
  <c r="L49" i="1"/>
  <c r="K49" i="1" l="1"/>
  <c r="L50" i="1"/>
  <c r="K50" i="1" l="1"/>
  <c r="L51" i="1"/>
  <c r="K51" i="1" l="1"/>
  <c r="L52" i="1"/>
  <c r="K52" i="1" l="1"/>
  <c r="L53" i="1"/>
  <c r="K53" i="1" l="1"/>
  <c r="L54" i="1"/>
  <c r="K54" i="1" l="1"/>
  <c r="L55" i="1"/>
  <c r="K55" i="1" l="1"/>
  <c r="L56" i="1"/>
  <c r="K56" i="1" l="1"/>
  <c r="L57" i="1"/>
  <c r="K57" i="1" l="1"/>
  <c r="L58" i="1"/>
  <c r="K58" i="1" l="1"/>
  <c r="L59" i="1"/>
  <c r="K59" i="1" l="1"/>
  <c r="L60" i="1"/>
  <c r="K60" i="1" l="1"/>
  <c r="L61" i="1"/>
  <c r="K61" i="1" l="1"/>
  <c r="L62" i="1"/>
  <c r="K62" i="1" l="1"/>
  <c r="L63" i="1"/>
  <c r="K63" i="1" l="1"/>
  <c r="L64" i="1"/>
  <c r="K64" i="1" l="1"/>
  <c r="L65" i="1"/>
  <c r="K65" i="1" l="1"/>
  <c r="L66" i="1"/>
  <c r="K66" i="1" l="1"/>
  <c r="L67" i="1"/>
  <c r="K67" i="1" l="1"/>
  <c r="L68" i="1"/>
  <c r="K68" i="1" l="1"/>
  <c r="L69" i="1"/>
  <c r="K69" i="1" l="1"/>
  <c r="L70" i="1"/>
  <c r="K70" i="1" l="1"/>
  <c r="L71" i="1"/>
  <c r="K71" i="1" l="1"/>
  <c r="L72" i="1"/>
  <c r="K72" i="1" l="1"/>
  <c r="L73" i="1"/>
  <c r="K73" i="1" l="1"/>
  <c r="L74" i="1"/>
  <c r="K74" i="1" l="1"/>
  <c r="L75" i="1"/>
  <c r="K75" i="1" l="1"/>
  <c r="L76" i="1"/>
  <c r="K76" i="1" l="1"/>
  <c r="L77" i="1"/>
  <c r="K77" i="1" l="1"/>
  <c r="L78" i="1"/>
  <c r="K78" i="1" l="1"/>
  <c r="L79" i="1"/>
  <c r="K79" i="1" l="1"/>
  <c r="L80" i="1"/>
  <c r="K80" i="1" l="1"/>
  <c r="L81" i="1"/>
  <c r="K81" i="1" l="1"/>
  <c r="L82" i="1"/>
  <c r="K82" i="1" l="1"/>
  <c r="L83" i="1"/>
  <c r="K83" i="1" l="1"/>
  <c r="L84" i="1"/>
  <c r="K84" i="1" l="1"/>
  <c r="L85" i="1"/>
  <c r="K85" i="1" l="1"/>
  <c r="L86" i="1"/>
  <c r="M86" i="1" l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K86" i="1"/>
  <c r="N86" i="1" l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</calcChain>
</file>

<file path=xl/sharedStrings.xml><?xml version="1.0" encoding="utf-8"?>
<sst xmlns="http://schemas.openxmlformats.org/spreadsheetml/2006/main" count="19" uniqueCount="18">
  <si>
    <t>Character.ID</t>
  </si>
  <si>
    <t>Taxon.ID</t>
  </si>
  <si>
    <t>Estimate</t>
  </si>
  <si>
    <t>p.value</t>
  </si>
  <si>
    <t>ci.lower</t>
  </si>
  <si>
    <t>ci.upper</t>
  </si>
  <si>
    <t>winner.votes</t>
  </si>
  <si>
    <t>total.votes</t>
  </si>
  <si>
    <t>winner.correct</t>
  </si>
  <si>
    <t>User.ID</t>
  </si>
  <si>
    <t>True Positives</t>
  </si>
  <si>
    <t>False positives</t>
  </si>
  <si>
    <t>FP rate</t>
  </si>
  <si>
    <t>TP rate</t>
  </si>
  <si>
    <t>p_winner</t>
  </si>
  <si>
    <t>p_lower</t>
  </si>
  <si>
    <t>p.lower (correct)</t>
  </si>
  <si>
    <t>p.lower (wrong)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</si>
</sst>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'character-taxon-results'!$N$1</c:f>
              <c:strCache>
                <c:ptCount val="1"/>
                <c:pt idx="0">
                  <c:v>TP rate</c:v>
                </c:pt>
              </c:strCache>
            </c:strRef>
          </c:tx>
          <c:marker>
            <c:symbol val="none"/>
          </c:marker>
          <c:xVal>
            <c:numRef>
              <c:f>'character-taxon-results'!$M$2:$M$105</c:f>
              <c:numCache>
                <c:formatCode>General</c:formatCode>
                <c:ptCount val="10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8.3333333333333329E-2</c:v>
                </c:pt>
                <c:pt idx="12">
                  <c:v>8.3333333333333329E-2</c:v>
                </c:pt>
                <c:pt idx="13">
                  <c:v>8.3333333333333329E-2</c:v>
                </c:pt>
                <c:pt idx="14">
                  <c:v>8.3333333333333329E-2</c:v>
                </c:pt>
                <c:pt idx="15">
                  <c:v>0.16666666666666666</c:v>
                </c:pt>
                <c:pt idx="16">
                  <c:v>0.16666666666666666</c:v>
                </c:pt>
                <c:pt idx="17">
                  <c:v>0.16666666666666666</c:v>
                </c:pt>
                <c:pt idx="18">
                  <c:v>0.16666666666666666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0.16666666666666666</c:v>
                </c:pt>
                <c:pt idx="23">
                  <c:v>0.16666666666666666</c:v>
                </c:pt>
                <c:pt idx="24">
                  <c:v>0.16666666666666666</c:v>
                </c:pt>
                <c:pt idx="25">
                  <c:v>0.16666666666666666</c:v>
                </c:pt>
                <c:pt idx="26">
                  <c:v>0.16666666666666666</c:v>
                </c:pt>
                <c:pt idx="27">
                  <c:v>0.16666666666666666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0.16666666666666666</c:v>
                </c:pt>
                <c:pt idx="31">
                  <c:v>0.16666666666666666</c:v>
                </c:pt>
                <c:pt idx="32">
                  <c:v>0.16666666666666666</c:v>
                </c:pt>
                <c:pt idx="33">
                  <c:v>0.16666666666666666</c:v>
                </c:pt>
                <c:pt idx="34">
                  <c:v>0.25</c:v>
                </c:pt>
                <c:pt idx="35">
                  <c:v>0.33333333333333331</c:v>
                </c:pt>
                <c:pt idx="36">
                  <c:v>0.33333333333333331</c:v>
                </c:pt>
                <c:pt idx="37">
                  <c:v>0.33333333333333331</c:v>
                </c:pt>
                <c:pt idx="38">
                  <c:v>0.33333333333333331</c:v>
                </c:pt>
                <c:pt idx="39">
                  <c:v>0.41666666666666669</c:v>
                </c:pt>
                <c:pt idx="40">
                  <c:v>0.41666666666666669</c:v>
                </c:pt>
                <c:pt idx="41">
                  <c:v>0.41666666666666669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0.58333333333333337</c:v>
                </c:pt>
                <c:pt idx="53">
                  <c:v>0.58333333333333337</c:v>
                </c:pt>
                <c:pt idx="54">
                  <c:v>0.66666666666666663</c:v>
                </c:pt>
                <c:pt idx="55">
                  <c:v>0.66666666666666663</c:v>
                </c:pt>
                <c:pt idx="56">
                  <c:v>0.66666666666666663</c:v>
                </c:pt>
                <c:pt idx="57">
                  <c:v>0.66666666666666663</c:v>
                </c:pt>
                <c:pt idx="58">
                  <c:v>0.66666666666666663</c:v>
                </c:pt>
                <c:pt idx="59">
                  <c:v>0.66666666666666663</c:v>
                </c:pt>
                <c:pt idx="60">
                  <c:v>0.66666666666666663</c:v>
                </c:pt>
                <c:pt idx="61">
                  <c:v>0.66666666666666663</c:v>
                </c:pt>
                <c:pt idx="62">
                  <c:v>0.66666666666666663</c:v>
                </c:pt>
                <c:pt idx="63">
                  <c:v>0.75</c:v>
                </c:pt>
                <c:pt idx="64">
                  <c:v>0.83333333333333337</c:v>
                </c:pt>
                <c:pt idx="65">
                  <c:v>0.83333333333333337</c:v>
                </c:pt>
                <c:pt idx="66">
                  <c:v>0.91666666666666663</c:v>
                </c:pt>
                <c:pt idx="67">
                  <c:v>0.91666666666666663</c:v>
                </c:pt>
                <c:pt idx="68">
                  <c:v>0.91666666666666663</c:v>
                </c:pt>
                <c:pt idx="69">
                  <c:v>0.91666666666666663</c:v>
                </c:pt>
                <c:pt idx="70">
                  <c:v>0.91666666666666663</c:v>
                </c:pt>
                <c:pt idx="71">
                  <c:v>0.91666666666666663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</c:numCache>
            </c:numRef>
          </c:xVal>
          <c:yVal>
            <c:numRef>
              <c:f>'character-taxon-results'!$N$2:$N$105</c:f>
              <c:numCache>
                <c:formatCode>General</c:formatCode>
                <c:ptCount val="104"/>
                <c:pt idx="0">
                  <c:v>1.3698630136986301E-2</c:v>
                </c:pt>
                <c:pt idx="1">
                  <c:v>2.7397260273972601E-2</c:v>
                </c:pt>
                <c:pt idx="2">
                  <c:v>4.1095890410958902E-2</c:v>
                </c:pt>
                <c:pt idx="3">
                  <c:v>5.4794520547945202E-2</c:v>
                </c:pt>
                <c:pt idx="4">
                  <c:v>6.8493150684931503E-2</c:v>
                </c:pt>
                <c:pt idx="5">
                  <c:v>8.2191780821917804E-2</c:v>
                </c:pt>
                <c:pt idx="6">
                  <c:v>9.5890410958904104E-2</c:v>
                </c:pt>
                <c:pt idx="7">
                  <c:v>0.1095890410958904</c:v>
                </c:pt>
                <c:pt idx="8">
                  <c:v>0.12328767123287671</c:v>
                </c:pt>
                <c:pt idx="9">
                  <c:v>0.13698630136986301</c:v>
                </c:pt>
                <c:pt idx="10">
                  <c:v>0.15068493150684931</c:v>
                </c:pt>
                <c:pt idx="11">
                  <c:v>0.15068493150684931</c:v>
                </c:pt>
                <c:pt idx="12">
                  <c:v>0.16438356164383561</c:v>
                </c:pt>
                <c:pt idx="13">
                  <c:v>0.17808219178082191</c:v>
                </c:pt>
                <c:pt idx="14">
                  <c:v>0.19178082191780821</c:v>
                </c:pt>
                <c:pt idx="15">
                  <c:v>0.19178082191780821</c:v>
                </c:pt>
                <c:pt idx="16">
                  <c:v>0.20547945205479451</c:v>
                </c:pt>
                <c:pt idx="17">
                  <c:v>0.21917808219178081</c:v>
                </c:pt>
                <c:pt idx="18">
                  <c:v>0.23287671232876711</c:v>
                </c:pt>
                <c:pt idx="19">
                  <c:v>0.24657534246575341</c:v>
                </c:pt>
                <c:pt idx="20">
                  <c:v>0.26027397260273971</c:v>
                </c:pt>
                <c:pt idx="21">
                  <c:v>0.27397260273972601</c:v>
                </c:pt>
                <c:pt idx="22">
                  <c:v>0.28767123287671231</c:v>
                </c:pt>
                <c:pt idx="23">
                  <c:v>0.30136986301369861</c:v>
                </c:pt>
                <c:pt idx="24">
                  <c:v>0.31506849315068491</c:v>
                </c:pt>
                <c:pt idx="25">
                  <c:v>0.32876712328767121</c:v>
                </c:pt>
                <c:pt idx="26">
                  <c:v>0.34246575342465752</c:v>
                </c:pt>
                <c:pt idx="27">
                  <c:v>0.35616438356164382</c:v>
                </c:pt>
                <c:pt idx="28">
                  <c:v>0.36986301369863012</c:v>
                </c:pt>
                <c:pt idx="29">
                  <c:v>0.38356164383561642</c:v>
                </c:pt>
                <c:pt idx="30">
                  <c:v>0.39726027397260272</c:v>
                </c:pt>
                <c:pt idx="31">
                  <c:v>0.41095890410958902</c:v>
                </c:pt>
                <c:pt idx="32">
                  <c:v>0.42465753424657532</c:v>
                </c:pt>
                <c:pt idx="33">
                  <c:v>0.43835616438356162</c:v>
                </c:pt>
                <c:pt idx="34">
                  <c:v>0.43835616438356162</c:v>
                </c:pt>
                <c:pt idx="35">
                  <c:v>0.43835616438356162</c:v>
                </c:pt>
                <c:pt idx="36">
                  <c:v>0.45205479452054792</c:v>
                </c:pt>
                <c:pt idx="37">
                  <c:v>0.46575342465753422</c:v>
                </c:pt>
                <c:pt idx="38">
                  <c:v>0.47945205479452052</c:v>
                </c:pt>
                <c:pt idx="39">
                  <c:v>0.47945205479452052</c:v>
                </c:pt>
                <c:pt idx="40">
                  <c:v>0.49315068493150682</c:v>
                </c:pt>
                <c:pt idx="41">
                  <c:v>0.50684931506849318</c:v>
                </c:pt>
                <c:pt idx="42">
                  <c:v>0.50684931506849318</c:v>
                </c:pt>
                <c:pt idx="43">
                  <c:v>0.52054794520547942</c:v>
                </c:pt>
                <c:pt idx="44">
                  <c:v>0.53424657534246578</c:v>
                </c:pt>
                <c:pt idx="45">
                  <c:v>0.54794520547945202</c:v>
                </c:pt>
                <c:pt idx="46">
                  <c:v>0.56164383561643838</c:v>
                </c:pt>
                <c:pt idx="47">
                  <c:v>0.57534246575342463</c:v>
                </c:pt>
                <c:pt idx="48">
                  <c:v>0.58904109589041098</c:v>
                </c:pt>
                <c:pt idx="49">
                  <c:v>0.60273972602739723</c:v>
                </c:pt>
                <c:pt idx="50">
                  <c:v>0.61643835616438358</c:v>
                </c:pt>
                <c:pt idx="51">
                  <c:v>0.63013698630136983</c:v>
                </c:pt>
                <c:pt idx="52">
                  <c:v>0.63013698630136983</c:v>
                </c:pt>
                <c:pt idx="53">
                  <c:v>0.64383561643835618</c:v>
                </c:pt>
                <c:pt idx="54">
                  <c:v>0.64383561643835618</c:v>
                </c:pt>
                <c:pt idx="55">
                  <c:v>0.65753424657534243</c:v>
                </c:pt>
                <c:pt idx="56">
                  <c:v>0.67123287671232879</c:v>
                </c:pt>
                <c:pt idx="57">
                  <c:v>0.68493150684931503</c:v>
                </c:pt>
                <c:pt idx="58">
                  <c:v>0.69863013698630139</c:v>
                </c:pt>
                <c:pt idx="59">
                  <c:v>0.71232876712328763</c:v>
                </c:pt>
                <c:pt idx="60">
                  <c:v>0.72602739726027399</c:v>
                </c:pt>
                <c:pt idx="61">
                  <c:v>0.73972602739726023</c:v>
                </c:pt>
                <c:pt idx="62">
                  <c:v>0.75342465753424659</c:v>
                </c:pt>
                <c:pt idx="63">
                  <c:v>0.75342465753424659</c:v>
                </c:pt>
                <c:pt idx="64">
                  <c:v>0.75342465753424659</c:v>
                </c:pt>
                <c:pt idx="65">
                  <c:v>0.76712328767123283</c:v>
                </c:pt>
                <c:pt idx="66">
                  <c:v>0.76712328767123283</c:v>
                </c:pt>
                <c:pt idx="67">
                  <c:v>0.78082191780821919</c:v>
                </c:pt>
                <c:pt idx="68">
                  <c:v>0.79452054794520544</c:v>
                </c:pt>
                <c:pt idx="69">
                  <c:v>0.80821917808219179</c:v>
                </c:pt>
                <c:pt idx="70">
                  <c:v>0.82191780821917804</c:v>
                </c:pt>
                <c:pt idx="71">
                  <c:v>0.83561643835616439</c:v>
                </c:pt>
                <c:pt idx="72">
                  <c:v>0.83561643835616439</c:v>
                </c:pt>
                <c:pt idx="73">
                  <c:v>0.84931506849315064</c:v>
                </c:pt>
                <c:pt idx="74">
                  <c:v>0.86301369863013699</c:v>
                </c:pt>
                <c:pt idx="75">
                  <c:v>0.87671232876712324</c:v>
                </c:pt>
                <c:pt idx="76">
                  <c:v>0.8904109589041096</c:v>
                </c:pt>
                <c:pt idx="77">
                  <c:v>0.90410958904109584</c:v>
                </c:pt>
                <c:pt idx="78">
                  <c:v>0.9178082191780822</c:v>
                </c:pt>
                <c:pt idx="79">
                  <c:v>0.93150684931506844</c:v>
                </c:pt>
                <c:pt idx="80">
                  <c:v>0.9452054794520548</c:v>
                </c:pt>
                <c:pt idx="81">
                  <c:v>0.95890410958904104</c:v>
                </c:pt>
                <c:pt idx="82">
                  <c:v>0.9726027397260274</c:v>
                </c:pt>
                <c:pt idx="83">
                  <c:v>0.98630136986301364</c:v>
                </c:pt>
                <c:pt idx="84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'character-taxon-results'!$P$2:$P$3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'character-taxon-results'!$Q$2:$Q$3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66304"/>
        <c:axId val="44935808"/>
      </c:scatterChart>
      <c:valAx>
        <c:axId val="3886630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False Positive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935808"/>
        <c:crosses val="autoZero"/>
        <c:crossBetween val="midCat"/>
      </c:valAx>
      <c:valAx>
        <c:axId val="44935808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True Positive Rate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866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'Threshold Plot'!$D$1</c:f>
              <c:strCache>
                <c:ptCount val="1"/>
                <c:pt idx="0">
                  <c:v>p.lower (correct)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yVal>
            <c:numRef>
              <c:f>'Threshold Plot'!$D$2:$D$96</c:f>
              <c:numCache>
                <c:formatCode>General</c:formatCode>
                <c:ptCount val="95"/>
                <c:pt idx="0">
                  <c:v>0.966112000525989</c:v>
                </c:pt>
                <c:pt idx="1">
                  <c:v>0.94902745743055805</c:v>
                </c:pt>
                <c:pt idx="2">
                  <c:v>0.94902745743055805</c:v>
                </c:pt>
                <c:pt idx="3">
                  <c:v>0.93410810300756697</c:v>
                </c:pt>
                <c:pt idx="4">
                  <c:v>0.93225510510823595</c:v>
                </c:pt>
                <c:pt idx="5">
                  <c:v>0.91800872410787904</c:v>
                </c:pt>
                <c:pt idx="6">
                  <c:v>0.89352430968845997</c:v>
                </c:pt>
                <c:pt idx="7">
                  <c:v>0.89136403998509905</c:v>
                </c:pt>
                <c:pt idx="8">
                  <c:v>0.87865011346831601</c:v>
                </c:pt>
                <c:pt idx="9">
                  <c:v>0.87865011346831601</c:v>
                </c:pt>
                <c:pt idx="10">
                  <c:v>0.85538574566717096</c:v>
                </c:pt>
                <c:pt idx="11">
                  <c:v>#N/A</c:v>
                </c:pt>
                <c:pt idx="12">
                  <c:v>0.85404836836169895</c:v>
                </c:pt>
                <c:pt idx="13">
                  <c:v>0.85404836836169895</c:v>
                </c:pt>
                <c:pt idx="14">
                  <c:v>0.83910180774371301</c:v>
                </c:pt>
                <c:pt idx="15">
                  <c:v>#N/A</c:v>
                </c:pt>
                <c:pt idx="16">
                  <c:v>0.83027220099624899</c:v>
                </c:pt>
                <c:pt idx="17">
                  <c:v>0.82028005340200405</c:v>
                </c:pt>
                <c:pt idx="18">
                  <c:v>0.81862683565883898</c:v>
                </c:pt>
                <c:pt idx="19">
                  <c:v>0.81862683565883898</c:v>
                </c:pt>
                <c:pt idx="20">
                  <c:v>0.80711895263917199</c:v>
                </c:pt>
                <c:pt idx="21">
                  <c:v>0.80711895263917199</c:v>
                </c:pt>
                <c:pt idx="22">
                  <c:v>0.79759045556613895</c:v>
                </c:pt>
                <c:pt idx="23">
                  <c:v>0.79022355276348</c:v>
                </c:pt>
                <c:pt idx="24">
                  <c:v>0.77934339908442796</c:v>
                </c:pt>
                <c:pt idx="25">
                  <c:v>0.76436862318781795</c:v>
                </c:pt>
                <c:pt idx="26">
                  <c:v>0.76436862318781795</c:v>
                </c:pt>
                <c:pt idx="27">
                  <c:v>0.76221853068777701</c:v>
                </c:pt>
                <c:pt idx="28">
                  <c:v>0.75123158135827195</c:v>
                </c:pt>
                <c:pt idx="29">
                  <c:v>0.731932970060307</c:v>
                </c:pt>
                <c:pt idx="30">
                  <c:v>0.731932970060307</c:v>
                </c:pt>
                <c:pt idx="31">
                  <c:v>0.72949814159178095</c:v>
                </c:pt>
                <c:pt idx="32">
                  <c:v>0.71874202644505802</c:v>
                </c:pt>
                <c:pt idx="33">
                  <c:v>0.71067420350652599</c:v>
                </c:pt>
                <c:pt idx="34">
                  <c:v>#N/A</c:v>
                </c:pt>
                <c:pt idx="35">
                  <c:v>#N/A</c:v>
                </c:pt>
                <c:pt idx="36">
                  <c:v>0.70280587719544196</c:v>
                </c:pt>
                <c:pt idx="37">
                  <c:v>0.70256213554981795</c:v>
                </c:pt>
                <c:pt idx="38">
                  <c:v>0.69932798314256694</c:v>
                </c:pt>
                <c:pt idx="39">
                  <c:v>#N/A</c:v>
                </c:pt>
                <c:pt idx="40">
                  <c:v>0.69743116896055302</c:v>
                </c:pt>
                <c:pt idx="41">
                  <c:v>0.69743116896055302</c:v>
                </c:pt>
                <c:pt idx="42">
                  <c:v>#N/A</c:v>
                </c:pt>
                <c:pt idx="43">
                  <c:v>0.68967160966236996</c:v>
                </c:pt>
                <c:pt idx="44">
                  <c:v>0.67925886274222802</c:v>
                </c:pt>
                <c:pt idx="45">
                  <c:v>0.67470683271292498</c:v>
                </c:pt>
                <c:pt idx="46">
                  <c:v>0.66890176606648499</c:v>
                </c:pt>
                <c:pt idx="47">
                  <c:v>0.65859810104808703</c:v>
                </c:pt>
                <c:pt idx="48">
                  <c:v>0.65859810104808703</c:v>
                </c:pt>
                <c:pt idx="49">
                  <c:v>0.65240579762709605</c:v>
                </c:pt>
                <c:pt idx="50">
                  <c:v>0.64518991741890197</c:v>
                </c:pt>
                <c:pt idx="51">
                  <c:v>0.61446658829680301</c:v>
                </c:pt>
                <c:pt idx="52">
                  <c:v>#N/A</c:v>
                </c:pt>
                <c:pt idx="53">
                  <c:v>0.60431899537914802</c:v>
                </c:pt>
                <c:pt idx="54">
                  <c:v>#N/A</c:v>
                </c:pt>
                <c:pt idx="55">
                  <c:v>0.59496456436804701</c:v>
                </c:pt>
                <c:pt idx="56">
                  <c:v>0.59421598470507397</c:v>
                </c:pt>
                <c:pt idx="57">
                  <c:v>0.57788728800299105</c:v>
                </c:pt>
                <c:pt idx="58">
                  <c:v>0.56799345205567897</c:v>
                </c:pt>
                <c:pt idx="59">
                  <c:v>0.56416361306622398</c:v>
                </c:pt>
                <c:pt idx="60">
                  <c:v>0.56416361306622398</c:v>
                </c:pt>
                <c:pt idx="61">
                  <c:v>0.55422856552787103</c:v>
                </c:pt>
                <c:pt idx="62">
                  <c:v>0.55422856552787103</c:v>
                </c:pt>
                <c:pt idx="63">
                  <c:v>#N/A</c:v>
                </c:pt>
                <c:pt idx="64">
                  <c:v>#N/A</c:v>
                </c:pt>
                <c:pt idx="65">
                  <c:v>0.53652644764883195</c:v>
                </c:pt>
                <c:pt idx="66">
                  <c:v>#N/A</c:v>
                </c:pt>
                <c:pt idx="67">
                  <c:v>0.53447727958980995</c:v>
                </c:pt>
                <c:pt idx="68">
                  <c:v>0.53093620329288604</c:v>
                </c:pt>
                <c:pt idx="69">
                  <c:v>0.52029811346758004</c:v>
                </c:pt>
                <c:pt idx="70">
                  <c:v>0.490223463017604</c:v>
                </c:pt>
                <c:pt idx="71">
                  <c:v>0.48455159236731099</c:v>
                </c:pt>
                <c:pt idx="72">
                  <c:v>#N/A</c:v>
                </c:pt>
                <c:pt idx="73">
                  <c:v>0.47114435096460699</c:v>
                </c:pt>
                <c:pt idx="74">
                  <c:v>0.46653366165172999</c:v>
                </c:pt>
                <c:pt idx="75">
                  <c:v>0.46653366165172999</c:v>
                </c:pt>
                <c:pt idx="76">
                  <c:v>0.45697220438659097</c:v>
                </c:pt>
                <c:pt idx="77">
                  <c:v>0.45220448236014399</c:v>
                </c:pt>
                <c:pt idx="78">
                  <c:v>0.43795494022401299</c:v>
                </c:pt>
                <c:pt idx="79">
                  <c:v>0.43768396745288202</c:v>
                </c:pt>
                <c:pt idx="80">
                  <c:v>0.428498782187269</c:v>
                </c:pt>
                <c:pt idx="81">
                  <c:v>0.41907743892343202</c:v>
                </c:pt>
                <c:pt idx="82">
                  <c:v>0.41473582334793602</c:v>
                </c:pt>
                <c:pt idx="83">
                  <c:v>0.32784674098406602</c:v>
                </c:pt>
                <c:pt idx="84">
                  <c:v>0.31684940653370702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'Threshold Plot'!$E$1</c:f>
              <c:strCache>
                <c:ptCount val="1"/>
                <c:pt idx="0">
                  <c:v>p.lower (wrong)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noFill/>
              <a:ln w="19050"/>
            </c:spPr>
          </c:marker>
          <c:yVal>
            <c:numRef>
              <c:f>'Threshold Plot'!$E$2:$E$96</c:f>
              <c:numCache>
                <c:formatCode>General</c:formatCode>
                <c:ptCount val="9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0.85538574566717096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0.83483808348709299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0.70805420061121105</c:v>
                </c:pt>
                <c:pt idx="35">
                  <c:v>0.70805420061121105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0.69932798314256694</c:v>
                </c:pt>
                <c:pt idx="40">
                  <c:v>#N/A</c:v>
                </c:pt>
                <c:pt idx="41">
                  <c:v>#N/A</c:v>
                </c:pt>
                <c:pt idx="42">
                  <c:v>0.68967160966236996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0.60431899537914802</c:v>
                </c:pt>
                <c:pt idx="53">
                  <c:v>#N/A</c:v>
                </c:pt>
                <c:pt idx="54">
                  <c:v>0.60431899537914802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0.54832482982795705</c:v>
                </c:pt>
                <c:pt idx="64">
                  <c:v>0.54433335736740196</c:v>
                </c:pt>
                <c:pt idx="65">
                  <c:v>#N/A</c:v>
                </c:pt>
                <c:pt idx="66">
                  <c:v>0.53447727958980995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0.47613063795017402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49440"/>
        <c:axId val="76760576"/>
      </c:scatterChart>
      <c:valAx>
        <c:axId val="76749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Cells (in descending order of Crowd Confidence)</a:t>
                </a:r>
              </a:p>
            </c:rich>
          </c:tx>
          <c:overlay val="0"/>
        </c:title>
        <c:majorTickMark val="out"/>
        <c:minorTickMark val="none"/>
        <c:tickLblPos val="nextTo"/>
        <c:crossAx val="76760576"/>
        <c:crosses val="autoZero"/>
        <c:crossBetween val="midCat"/>
      </c:valAx>
      <c:valAx>
        <c:axId val="76760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Crowd Confidence Score (p.lower)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749440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58705081883046151"/>
          <c:y val="8.5214570259935826E-2"/>
          <c:w val="0.17325793599383257"/>
          <c:h val="0.10199048722970543"/>
        </c:manualLayout>
      </c:layout>
      <c:overlay val="1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27</xdr:col>
      <xdr:colOff>352425</xdr:colOff>
      <xdr:row>26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16</xdr:col>
      <xdr:colOff>156210</xdr:colOff>
      <xdr:row>25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F80" sqref="F80"/>
    </sheetView>
  </sheetViews>
  <sheetFormatPr defaultRowHeight="14.4" x14ac:dyDescent="0.3"/>
  <sheetData>
    <row r="1" spans="1:17" ht="15" x14ac:dyDescent="0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10</v>
      </c>
      <c r="L1" t="s">
        <v>11</v>
      </c>
      <c r="M1" t="s">
        <v>12</v>
      </c>
      <c r="N1" t="s">
        <v>13</v>
      </c>
    </row>
    <row r="2" spans="1:17" x14ac:dyDescent="0.3">
      <c r="A2">
        <v>39</v>
      </c>
      <c r="B2">
        <v>543259</v>
      </c>
      <c r="C2">
        <v>238500</v>
      </c>
      <c r="D2">
        <v>1</v>
      </c>
      <c r="E2" s="1">
        <v>1.23259516440784E-32</v>
      </c>
      <c r="F2">
        <v>0.966112000525989</v>
      </c>
      <c r="G2">
        <v>1</v>
      </c>
      <c r="H2">
        <v>107</v>
      </c>
      <c r="I2">
        <v>107</v>
      </c>
      <c r="J2">
        <v>1</v>
      </c>
      <c r="K2">
        <f>J2</f>
        <v>1</v>
      </c>
      <c r="L2">
        <v>0</v>
      </c>
      <c r="M2">
        <f t="shared" ref="M2:M65" si="0">L2/$L$86</f>
        <v>0</v>
      </c>
      <c r="N2">
        <f t="shared" ref="N2:N65" si="1">K2/$K$86</f>
        <v>1.3698630136986301E-2</v>
      </c>
      <c r="P2">
        <v>0</v>
      </c>
      <c r="Q2">
        <v>0</v>
      </c>
    </row>
    <row r="3" spans="1:17" x14ac:dyDescent="0.3">
      <c r="A3">
        <v>35</v>
      </c>
      <c r="B3">
        <v>543259</v>
      </c>
      <c r="C3">
        <v>238495</v>
      </c>
      <c r="D3">
        <v>0.99065420560747697</v>
      </c>
      <c r="E3" s="1">
        <v>1.3312027775604501E-30</v>
      </c>
      <c r="F3">
        <v>0.94902745743055805</v>
      </c>
      <c r="G3">
        <v>0.99976341296323701</v>
      </c>
      <c r="H3">
        <v>106</v>
      </c>
      <c r="I3">
        <v>107</v>
      </c>
      <c r="J3">
        <v>1</v>
      </c>
      <c r="K3">
        <f t="shared" ref="K3:K66" si="2">K2+J3</f>
        <v>2</v>
      </c>
      <c r="L3">
        <f t="shared" ref="L3:L66" si="3">L2+(1-J3)</f>
        <v>0</v>
      </c>
      <c r="M3">
        <f t="shared" si="0"/>
        <v>0</v>
      </c>
      <c r="N3">
        <f t="shared" si="1"/>
        <v>2.7397260273972601E-2</v>
      </c>
      <c r="P3">
        <v>1</v>
      </c>
      <c r="Q3">
        <v>1</v>
      </c>
    </row>
    <row r="4" spans="1:17" x14ac:dyDescent="0.3">
      <c r="A4">
        <v>37</v>
      </c>
      <c r="B4">
        <v>543259</v>
      </c>
      <c r="C4">
        <v>238498</v>
      </c>
      <c r="D4">
        <v>0.99065420560747697</v>
      </c>
      <c r="E4" s="1">
        <v>1.3312027775604501E-30</v>
      </c>
      <c r="F4">
        <v>0.94902745743055805</v>
      </c>
      <c r="G4">
        <v>0.99976341296323701</v>
      </c>
      <c r="H4">
        <v>106</v>
      </c>
      <c r="I4">
        <v>107</v>
      </c>
      <c r="J4">
        <v>1</v>
      </c>
      <c r="K4">
        <f t="shared" si="2"/>
        <v>3</v>
      </c>
      <c r="L4">
        <f t="shared" si="3"/>
        <v>0</v>
      </c>
      <c r="M4">
        <f t="shared" si="0"/>
        <v>0</v>
      </c>
      <c r="N4">
        <f t="shared" si="1"/>
        <v>4.1095890410958902E-2</v>
      </c>
    </row>
    <row r="5" spans="1:17" x14ac:dyDescent="0.3">
      <c r="A5">
        <v>43</v>
      </c>
      <c r="B5">
        <v>543259</v>
      </c>
      <c r="C5">
        <v>284443</v>
      </c>
      <c r="D5">
        <v>0.98130841121495305</v>
      </c>
      <c r="E5" s="1">
        <v>7.1231674551128304E-29</v>
      </c>
      <c r="F5">
        <v>0.93410810300756697</v>
      </c>
      <c r="G5">
        <v>0.99772829162958498</v>
      </c>
      <c r="H5">
        <v>105</v>
      </c>
      <c r="I5">
        <v>107</v>
      </c>
      <c r="J5">
        <v>1</v>
      </c>
      <c r="K5">
        <f t="shared" si="2"/>
        <v>4</v>
      </c>
      <c r="L5">
        <f t="shared" si="3"/>
        <v>0</v>
      </c>
      <c r="M5">
        <f t="shared" si="0"/>
        <v>0</v>
      </c>
      <c r="N5">
        <f t="shared" si="1"/>
        <v>5.4794520547945202E-2</v>
      </c>
    </row>
    <row r="6" spans="1:17" x14ac:dyDescent="0.3">
      <c r="A6">
        <v>54</v>
      </c>
      <c r="B6">
        <v>554352</v>
      </c>
      <c r="C6">
        <v>238498</v>
      </c>
      <c r="D6">
        <v>0.98076923076923095</v>
      </c>
      <c r="E6" s="1">
        <v>5.3849617542649803E-28</v>
      </c>
      <c r="F6">
        <v>0.93225510510823595</v>
      </c>
      <c r="G6">
        <v>0.99766252039139003</v>
      </c>
      <c r="H6">
        <v>102</v>
      </c>
      <c r="I6">
        <v>104</v>
      </c>
      <c r="J6">
        <v>1</v>
      </c>
      <c r="K6">
        <f t="shared" si="2"/>
        <v>5</v>
      </c>
      <c r="L6">
        <f t="shared" si="3"/>
        <v>0</v>
      </c>
      <c r="M6">
        <f t="shared" si="0"/>
        <v>0</v>
      </c>
      <c r="N6">
        <f t="shared" si="1"/>
        <v>6.8493150684931503E-2</v>
      </c>
    </row>
    <row r="7" spans="1:17" x14ac:dyDescent="0.3">
      <c r="A7">
        <v>69</v>
      </c>
      <c r="B7">
        <v>554358</v>
      </c>
      <c r="C7">
        <v>238495</v>
      </c>
      <c r="D7">
        <v>0.97115384615384603</v>
      </c>
      <c r="E7" s="1">
        <v>1.8495336960972299E-26</v>
      </c>
      <c r="F7">
        <v>0.91800872410787904</v>
      </c>
      <c r="G7">
        <v>0.99401126102213799</v>
      </c>
      <c r="H7">
        <v>101</v>
      </c>
      <c r="I7">
        <v>104</v>
      </c>
      <c r="J7">
        <v>1</v>
      </c>
      <c r="K7">
        <f t="shared" si="2"/>
        <v>6</v>
      </c>
      <c r="L7">
        <f t="shared" si="3"/>
        <v>0</v>
      </c>
      <c r="M7">
        <f t="shared" si="0"/>
        <v>0</v>
      </c>
      <c r="N7">
        <f t="shared" si="1"/>
        <v>8.2191780821917804E-2</v>
      </c>
    </row>
    <row r="8" spans="1:17" x14ac:dyDescent="0.3">
      <c r="A8">
        <v>61</v>
      </c>
      <c r="B8">
        <v>554356</v>
      </c>
      <c r="C8">
        <v>238494</v>
      </c>
      <c r="D8">
        <v>0.956989247311828</v>
      </c>
      <c r="E8" s="1">
        <v>6.1672474091776405E-22</v>
      </c>
      <c r="F8">
        <v>0.89352430968845997</v>
      </c>
      <c r="G8">
        <v>0.98815848896333003</v>
      </c>
      <c r="H8">
        <v>89</v>
      </c>
      <c r="I8">
        <v>93</v>
      </c>
      <c r="J8">
        <v>1</v>
      </c>
      <c r="K8">
        <f t="shared" si="2"/>
        <v>7</v>
      </c>
      <c r="L8">
        <f t="shared" si="3"/>
        <v>0</v>
      </c>
      <c r="M8">
        <f t="shared" si="0"/>
        <v>0</v>
      </c>
      <c r="N8">
        <f t="shared" si="1"/>
        <v>9.5890410958904104E-2</v>
      </c>
    </row>
    <row r="9" spans="1:17" x14ac:dyDescent="0.3">
      <c r="A9">
        <v>59</v>
      </c>
      <c r="B9">
        <v>554352</v>
      </c>
      <c r="C9">
        <v>284438</v>
      </c>
      <c r="D9">
        <v>0.95192307692307698</v>
      </c>
      <c r="E9" s="1">
        <v>9.5401101634967094E-24</v>
      </c>
      <c r="F9">
        <v>0.89136403998509905</v>
      </c>
      <c r="G9">
        <v>0.98420755184601505</v>
      </c>
      <c r="H9">
        <v>99</v>
      </c>
      <c r="I9">
        <v>104</v>
      </c>
      <c r="J9">
        <v>1</v>
      </c>
      <c r="K9">
        <f t="shared" si="2"/>
        <v>8</v>
      </c>
      <c r="L9">
        <f t="shared" si="3"/>
        <v>0</v>
      </c>
      <c r="M9">
        <f t="shared" si="0"/>
        <v>0</v>
      </c>
      <c r="N9">
        <f t="shared" si="1"/>
        <v>0.1095890410958904</v>
      </c>
    </row>
    <row r="10" spans="1:17" x14ac:dyDescent="0.3">
      <c r="A10">
        <v>55</v>
      </c>
      <c r="B10">
        <v>554352</v>
      </c>
      <c r="C10">
        <v>238499</v>
      </c>
      <c r="D10">
        <v>0.94230769230769196</v>
      </c>
      <c r="E10" s="1">
        <v>1.59165486009059E-22</v>
      </c>
      <c r="F10">
        <v>0.87865011346831601</v>
      </c>
      <c r="G10">
        <v>0.97853612145648095</v>
      </c>
      <c r="H10">
        <v>98</v>
      </c>
      <c r="I10">
        <v>104</v>
      </c>
      <c r="J10">
        <v>1</v>
      </c>
      <c r="K10">
        <f t="shared" si="2"/>
        <v>9</v>
      </c>
      <c r="L10">
        <f t="shared" si="3"/>
        <v>0</v>
      </c>
      <c r="M10">
        <f t="shared" si="0"/>
        <v>0</v>
      </c>
      <c r="N10">
        <f t="shared" si="1"/>
        <v>0.12328767123287671</v>
      </c>
    </row>
    <row r="11" spans="1:17" x14ac:dyDescent="0.3">
      <c r="A11">
        <v>83</v>
      </c>
      <c r="B11">
        <v>554362</v>
      </c>
      <c r="C11">
        <v>284437</v>
      </c>
      <c r="D11">
        <v>0.94230769230769196</v>
      </c>
      <c r="E11" s="1">
        <v>1.59165486009059E-22</v>
      </c>
      <c r="F11">
        <v>0.87865011346831601</v>
      </c>
      <c r="G11">
        <v>0.97853612145648095</v>
      </c>
      <c r="H11">
        <v>98</v>
      </c>
      <c r="I11">
        <v>104</v>
      </c>
      <c r="J11">
        <v>1</v>
      </c>
      <c r="K11">
        <f t="shared" si="2"/>
        <v>10</v>
      </c>
      <c r="L11">
        <f t="shared" si="3"/>
        <v>0</v>
      </c>
      <c r="M11">
        <f t="shared" si="0"/>
        <v>0</v>
      </c>
      <c r="N11">
        <f t="shared" si="1"/>
        <v>0.13698630136986301</v>
      </c>
    </row>
    <row r="12" spans="1:17" x14ac:dyDescent="0.3">
      <c r="A12">
        <v>23</v>
      </c>
      <c r="B12">
        <v>486203</v>
      </c>
      <c r="C12">
        <v>238492</v>
      </c>
      <c r="D12">
        <v>0.92380952380952397</v>
      </c>
      <c r="E12" s="1">
        <v>1.4953374522738901E-20</v>
      </c>
      <c r="F12">
        <v>0.85538574566717096</v>
      </c>
      <c r="G12">
        <v>0.96653293044278799</v>
      </c>
      <c r="H12">
        <v>97</v>
      </c>
      <c r="I12">
        <v>105</v>
      </c>
      <c r="J12">
        <v>1</v>
      </c>
      <c r="K12">
        <f t="shared" si="2"/>
        <v>11</v>
      </c>
      <c r="L12">
        <f t="shared" si="3"/>
        <v>0</v>
      </c>
      <c r="M12">
        <f t="shared" si="0"/>
        <v>0</v>
      </c>
      <c r="N12">
        <f t="shared" si="1"/>
        <v>0.15068493150684931</v>
      </c>
    </row>
    <row r="13" spans="1:17" x14ac:dyDescent="0.3">
      <c r="A13">
        <v>30</v>
      </c>
      <c r="B13">
        <v>486203</v>
      </c>
      <c r="C13">
        <v>283305</v>
      </c>
      <c r="D13">
        <v>0.92380952380952397</v>
      </c>
      <c r="E13" s="1">
        <v>1.4953374522738901E-20</v>
      </c>
      <c r="F13">
        <v>0.85538574566717096</v>
      </c>
      <c r="G13">
        <v>0.96653293044278799</v>
      </c>
      <c r="H13">
        <v>97</v>
      </c>
      <c r="I13">
        <v>105</v>
      </c>
      <c r="J13">
        <v>0</v>
      </c>
      <c r="K13">
        <f t="shared" si="2"/>
        <v>11</v>
      </c>
      <c r="L13">
        <f t="shared" si="3"/>
        <v>1</v>
      </c>
      <c r="M13">
        <f t="shared" si="0"/>
        <v>8.3333333333333329E-2</v>
      </c>
      <c r="N13">
        <f t="shared" si="1"/>
        <v>0.15068493150684931</v>
      </c>
    </row>
    <row r="14" spans="1:17" x14ac:dyDescent="0.3">
      <c r="A14">
        <v>21</v>
      </c>
      <c r="B14">
        <v>486198</v>
      </c>
      <c r="C14">
        <v>284438</v>
      </c>
      <c r="D14">
        <v>0.92307692307692302</v>
      </c>
      <c r="E14" s="1">
        <v>2.7652828297631002E-20</v>
      </c>
      <c r="F14">
        <v>0.85404836836169895</v>
      </c>
      <c r="G14">
        <v>0.96620538132732803</v>
      </c>
      <c r="H14">
        <v>96</v>
      </c>
      <c r="I14">
        <v>104</v>
      </c>
      <c r="J14">
        <v>1</v>
      </c>
      <c r="K14">
        <f t="shared" si="2"/>
        <v>12</v>
      </c>
      <c r="L14">
        <f t="shared" si="3"/>
        <v>1</v>
      </c>
      <c r="M14">
        <f t="shared" si="0"/>
        <v>8.3333333333333329E-2</v>
      </c>
      <c r="N14">
        <f t="shared" si="1"/>
        <v>0.16438356164383561</v>
      </c>
    </row>
    <row r="15" spans="1:17" x14ac:dyDescent="0.3">
      <c r="A15">
        <v>53</v>
      </c>
      <c r="B15">
        <v>554352</v>
      </c>
      <c r="C15">
        <v>238497</v>
      </c>
      <c r="D15">
        <v>0.92307692307692302</v>
      </c>
      <c r="E15" s="1">
        <v>2.7652828297631002E-20</v>
      </c>
      <c r="F15">
        <v>0.85404836836169895</v>
      </c>
      <c r="G15">
        <v>0.96620538132732803</v>
      </c>
      <c r="H15">
        <v>96</v>
      </c>
      <c r="I15">
        <v>104</v>
      </c>
      <c r="J15">
        <v>1</v>
      </c>
      <c r="K15">
        <f t="shared" si="2"/>
        <v>13</v>
      </c>
      <c r="L15">
        <f t="shared" si="3"/>
        <v>1</v>
      </c>
      <c r="M15">
        <f t="shared" si="0"/>
        <v>8.3333333333333329E-2</v>
      </c>
      <c r="N15">
        <f t="shared" si="1"/>
        <v>0.17808219178082191</v>
      </c>
    </row>
    <row r="16" spans="1:17" x14ac:dyDescent="0.3">
      <c r="A16">
        <v>64</v>
      </c>
      <c r="B16">
        <v>554356</v>
      </c>
      <c r="C16">
        <v>238498</v>
      </c>
      <c r="D16">
        <v>0.91176470588235303</v>
      </c>
      <c r="E16" s="1">
        <v>9.9775578760762404E-19</v>
      </c>
      <c r="F16">
        <v>0.83910180774371301</v>
      </c>
      <c r="G16">
        <v>0.95885616862228196</v>
      </c>
      <c r="H16">
        <v>93</v>
      </c>
      <c r="I16">
        <v>102</v>
      </c>
      <c r="J16">
        <v>1</v>
      </c>
      <c r="K16">
        <f t="shared" si="2"/>
        <v>14</v>
      </c>
      <c r="L16">
        <f t="shared" si="3"/>
        <v>1</v>
      </c>
      <c r="M16">
        <f t="shared" si="0"/>
        <v>8.3333333333333329E-2</v>
      </c>
      <c r="N16">
        <f t="shared" si="1"/>
        <v>0.19178082191780821</v>
      </c>
    </row>
    <row r="17" spans="1:14" x14ac:dyDescent="0.3">
      <c r="A17">
        <v>36</v>
      </c>
      <c r="B17">
        <v>543259</v>
      </c>
      <c r="C17">
        <v>238497</v>
      </c>
      <c r="D17">
        <v>0.90654205607476601</v>
      </c>
      <c r="E17" s="1">
        <v>4.8165830075002095E-19</v>
      </c>
      <c r="F17">
        <v>0.83483808348709299</v>
      </c>
      <c r="G17">
        <v>0.95426803754588496</v>
      </c>
      <c r="H17">
        <v>97</v>
      </c>
      <c r="I17">
        <v>107</v>
      </c>
      <c r="J17">
        <v>0</v>
      </c>
      <c r="K17">
        <f t="shared" si="2"/>
        <v>14</v>
      </c>
      <c r="L17">
        <f t="shared" si="3"/>
        <v>2</v>
      </c>
      <c r="M17">
        <f t="shared" si="0"/>
        <v>0.16666666666666666</v>
      </c>
      <c r="N17">
        <f t="shared" si="1"/>
        <v>0.19178082191780821</v>
      </c>
    </row>
    <row r="18" spans="1:14" x14ac:dyDescent="0.3">
      <c r="A18">
        <v>19</v>
      </c>
      <c r="B18">
        <v>486198</v>
      </c>
      <c r="C18">
        <v>283305</v>
      </c>
      <c r="D18">
        <v>0.90384615384615397</v>
      </c>
      <c r="E18" s="1">
        <v>2.8723304738734201E-18</v>
      </c>
      <c r="F18">
        <v>0.83027220099624899</v>
      </c>
      <c r="G18">
        <v>0.95292056668559899</v>
      </c>
      <c r="H18">
        <v>94</v>
      </c>
      <c r="I18">
        <v>104</v>
      </c>
      <c r="J18">
        <v>1</v>
      </c>
      <c r="K18">
        <f t="shared" si="2"/>
        <v>15</v>
      </c>
      <c r="L18">
        <f t="shared" si="3"/>
        <v>2</v>
      </c>
      <c r="M18">
        <f t="shared" si="0"/>
        <v>0.16666666666666666</v>
      </c>
      <c r="N18">
        <f t="shared" si="1"/>
        <v>0.20547945205479451</v>
      </c>
    </row>
    <row r="19" spans="1:14" x14ac:dyDescent="0.3">
      <c r="A19">
        <v>33</v>
      </c>
      <c r="B19">
        <v>486203</v>
      </c>
      <c r="C19">
        <v>284443</v>
      </c>
      <c r="D19">
        <v>0.89523809523809506</v>
      </c>
      <c r="E19" s="1">
        <v>1.38692877790647E-17</v>
      </c>
      <c r="F19">
        <v>0.82028005340200405</v>
      </c>
      <c r="G19">
        <v>0.94653088341981895</v>
      </c>
      <c r="H19">
        <v>94</v>
      </c>
      <c r="I19">
        <v>105</v>
      </c>
      <c r="J19">
        <v>1</v>
      </c>
      <c r="K19">
        <f t="shared" si="2"/>
        <v>16</v>
      </c>
      <c r="L19">
        <f t="shared" si="3"/>
        <v>2</v>
      </c>
      <c r="M19">
        <f t="shared" si="0"/>
        <v>0.16666666666666666</v>
      </c>
      <c r="N19">
        <f t="shared" si="1"/>
        <v>0.21917808219178081</v>
      </c>
    </row>
    <row r="20" spans="1:14" x14ac:dyDescent="0.3">
      <c r="A20">
        <v>51</v>
      </c>
      <c r="B20">
        <v>554352</v>
      </c>
      <c r="C20">
        <v>238494</v>
      </c>
      <c r="D20">
        <v>0.89423076923076905</v>
      </c>
      <c r="E20" s="1">
        <v>2.4866245084256001E-17</v>
      </c>
      <c r="F20">
        <v>0.81862683565883898</v>
      </c>
      <c r="G20">
        <v>0.94600486203055301</v>
      </c>
      <c r="H20">
        <v>93</v>
      </c>
      <c r="I20">
        <v>104</v>
      </c>
      <c r="J20">
        <v>1</v>
      </c>
      <c r="K20">
        <f t="shared" si="2"/>
        <v>17</v>
      </c>
      <c r="L20">
        <f t="shared" si="3"/>
        <v>2</v>
      </c>
      <c r="M20">
        <f t="shared" si="0"/>
        <v>0.16666666666666666</v>
      </c>
      <c r="N20">
        <f t="shared" si="1"/>
        <v>0.23287671232876711</v>
      </c>
    </row>
    <row r="21" spans="1:14" x14ac:dyDescent="0.3">
      <c r="A21">
        <v>52</v>
      </c>
      <c r="B21">
        <v>554352</v>
      </c>
      <c r="C21">
        <v>238495</v>
      </c>
      <c r="D21">
        <v>0.89423076923076905</v>
      </c>
      <c r="E21" s="1">
        <v>2.4866245084256001E-17</v>
      </c>
      <c r="F21">
        <v>0.81862683565883898</v>
      </c>
      <c r="G21">
        <v>0.94600486203055301</v>
      </c>
      <c r="H21">
        <v>93</v>
      </c>
      <c r="I21">
        <v>104</v>
      </c>
      <c r="J21">
        <v>1</v>
      </c>
      <c r="K21">
        <f t="shared" si="2"/>
        <v>18</v>
      </c>
      <c r="L21">
        <f t="shared" si="3"/>
        <v>2</v>
      </c>
      <c r="M21">
        <f t="shared" si="0"/>
        <v>0.16666666666666666</v>
      </c>
      <c r="N21">
        <f t="shared" si="1"/>
        <v>0.24657534246575341</v>
      </c>
    </row>
    <row r="22" spans="1:14" x14ac:dyDescent="0.3">
      <c r="A22">
        <v>56</v>
      </c>
      <c r="B22">
        <v>554352</v>
      </c>
      <c r="C22">
        <v>238500</v>
      </c>
      <c r="D22">
        <v>0.88461538461538503</v>
      </c>
      <c r="E22" s="1">
        <v>1.9531908331471999E-16</v>
      </c>
      <c r="F22">
        <v>0.80711895263917199</v>
      </c>
      <c r="G22">
        <v>0.93893671409917101</v>
      </c>
      <c r="H22">
        <v>92</v>
      </c>
      <c r="I22">
        <v>104</v>
      </c>
      <c r="J22">
        <v>1</v>
      </c>
      <c r="K22">
        <f t="shared" si="2"/>
        <v>19</v>
      </c>
      <c r="L22">
        <f t="shared" si="3"/>
        <v>2</v>
      </c>
      <c r="M22">
        <f t="shared" si="0"/>
        <v>0.16666666666666666</v>
      </c>
      <c r="N22">
        <f t="shared" si="1"/>
        <v>0.26027397260273971</v>
      </c>
    </row>
    <row r="23" spans="1:14" x14ac:dyDescent="0.3">
      <c r="A23">
        <v>68</v>
      </c>
      <c r="B23">
        <v>554358</v>
      </c>
      <c r="C23">
        <v>238494</v>
      </c>
      <c r="D23">
        <v>0.88461538461538503</v>
      </c>
      <c r="E23" s="1">
        <v>1.9531908331471999E-16</v>
      </c>
      <c r="F23">
        <v>0.80711895263917199</v>
      </c>
      <c r="G23">
        <v>0.93893671409917101</v>
      </c>
      <c r="H23">
        <v>92</v>
      </c>
      <c r="I23">
        <v>104</v>
      </c>
      <c r="J23">
        <v>1</v>
      </c>
      <c r="K23">
        <f t="shared" si="2"/>
        <v>20</v>
      </c>
      <c r="L23">
        <f t="shared" si="3"/>
        <v>2</v>
      </c>
      <c r="M23">
        <f t="shared" si="0"/>
        <v>0.16666666666666666</v>
      </c>
      <c r="N23">
        <f t="shared" si="1"/>
        <v>0.27397260273972601</v>
      </c>
    </row>
    <row r="24" spans="1:14" x14ac:dyDescent="0.3">
      <c r="A24">
        <v>9</v>
      </c>
      <c r="B24">
        <v>486195</v>
      </c>
      <c r="C24">
        <v>284437</v>
      </c>
      <c r="D24">
        <v>0.87619047619047596</v>
      </c>
      <c r="E24" s="1">
        <v>7.9845989551482599E-16</v>
      </c>
      <c r="F24">
        <v>0.79759045556613895</v>
      </c>
      <c r="G24">
        <v>0.93239988714126498</v>
      </c>
      <c r="H24">
        <v>92</v>
      </c>
      <c r="I24">
        <v>105</v>
      </c>
      <c r="J24">
        <v>1</v>
      </c>
      <c r="K24">
        <f t="shared" si="2"/>
        <v>21</v>
      </c>
      <c r="L24">
        <f t="shared" si="3"/>
        <v>2</v>
      </c>
      <c r="M24">
        <f t="shared" si="0"/>
        <v>0.16666666666666666</v>
      </c>
      <c r="N24">
        <f t="shared" si="1"/>
        <v>0.28767123287671231</v>
      </c>
    </row>
    <row r="25" spans="1:14" x14ac:dyDescent="0.3">
      <c r="A25">
        <v>41</v>
      </c>
      <c r="B25">
        <v>543259</v>
      </c>
      <c r="C25">
        <v>284437</v>
      </c>
      <c r="D25">
        <v>0.86915887850467299</v>
      </c>
      <c r="E25" s="1">
        <v>1.7572571105611899E-15</v>
      </c>
      <c r="F25">
        <v>0.79022355276348</v>
      </c>
      <c r="G25">
        <v>0.92658337076369601</v>
      </c>
      <c r="H25">
        <v>93</v>
      </c>
      <c r="I25">
        <v>107</v>
      </c>
      <c r="J25">
        <v>1</v>
      </c>
      <c r="K25">
        <f t="shared" si="2"/>
        <v>22</v>
      </c>
      <c r="L25">
        <f t="shared" si="3"/>
        <v>2</v>
      </c>
      <c r="M25">
        <f t="shared" si="0"/>
        <v>0.16666666666666666</v>
      </c>
      <c r="N25">
        <f t="shared" si="1"/>
        <v>0.30136986301369861</v>
      </c>
    </row>
    <row r="26" spans="1:14" x14ac:dyDescent="0.3">
      <c r="A26">
        <v>42</v>
      </c>
      <c r="B26">
        <v>543259</v>
      </c>
      <c r="C26">
        <v>284438</v>
      </c>
      <c r="D26">
        <v>0.85981308411214996</v>
      </c>
      <c r="E26" s="1">
        <v>1.10518537029166E-14</v>
      </c>
      <c r="F26">
        <v>0.77934339908442796</v>
      </c>
      <c r="G26">
        <v>0.91936353283809202</v>
      </c>
      <c r="H26">
        <v>92</v>
      </c>
      <c r="I26">
        <v>107</v>
      </c>
      <c r="J26">
        <v>1</v>
      </c>
      <c r="K26">
        <f t="shared" si="2"/>
        <v>23</v>
      </c>
      <c r="L26">
        <f t="shared" si="3"/>
        <v>2</v>
      </c>
      <c r="M26">
        <f t="shared" si="0"/>
        <v>0.16666666666666666</v>
      </c>
      <c r="N26">
        <f t="shared" si="1"/>
        <v>0.31506849315068491</v>
      </c>
    </row>
    <row r="27" spans="1:14" x14ac:dyDescent="0.3">
      <c r="A27">
        <v>10</v>
      </c>
      <c r="B27">
        <v>486195</v>
      </c>
      <c r="C27">
        <v>284438</v>
      </c>
      <c r="D27">
        <v>0.84761904761904805</v>
      </c>
      <c r="E27" s="1">
        <v>1.8713127456458701E-13</v>
      </c>
      <c r="F27">
        <v>0.76436862318781795</v>
      </c>
      <c r="G27">
        <v>0.91031866099007996</v>
      </c>
      <c r="H27">
        <v>89</v>
      </c>
      <c r="I27">
        <v>105</v>
      </c>
      <c r="J27">
        <v>1</v>
      </c>
      <c r="K27">
        <f t="shared" si="2"/>
        <v>24</v>
      </c>
      <c r="L27">
        <f t="shared" si="3"/>
        <v>2</v>
      </c>
      <c r="M27">
        <f t="shared" si="0"/>
        <v>0.16666666666666666</v>
      </c>
      <c r="N27">
        <f t="shared" si="1"/>
        <v>0.32876712328767121</v>
      </c>
    </row>
    <row r="28" spans="1:14" x14ac:dyDescent="0.3">
      <c r="A28">
        <v>32</v>
      </c>
      <c r="B28">
        <v>486203</v>
      </c>
      <c r="C28">
        <v>284438</v>
      </c>
      <c r="D28">
        <v>0.84761904761904805</v>
      </c>
      <c r="E28" s="1">
        <v>1.8713127456458701E-13</v>
      </c>
      <c r="F28">
        <v>0.76436862318781795</v>
      </c>
      <c r="G28">
        <v>0.91031866099007996</v>
      </c>
      <c r="H28">
        <v>89</v>
      </c>
      <c r="I28">
        <v>105</v>
      </c>
      <c r="J28">
        <v>1</v>
      </c>
      <c r="K28">
        <f t="shared" si="2"/>
        <v>25</v>
      </c>
      <c r="L28">
        <f t="shared" si="3"/>
        <v>2</v>
      </c>
      <c r="M28">
        <f t="shared" si="0"/>
        <v>0.16666666666666666</v>
      </c>
      <c r="N28">
        <f t="shared" si="1"/>
        <v>0.34246575342465752</v>
      </c>
    </row>
    <row r="29" spans="1:14" x14ac:dyDescent="0.3">
      <c r="A29">
        <v>82</v>
      </c>
      <c r="B29">
        <v>554362</v>
      </c>
      <c r="C29">
        <v>238500</v>
      </c>
      <c r="D29">
        <v>0.84615384615384603</v>
      </c>
      <c r="E29" s="1">
        <v>3.1797513451124599E-13</v>
      </c>
      <c r="F29">
        <v>0.76221853068777701</v>
      </c>
      <c r="G29">
        <v>0.90942962200769495</v>
      </c>
      <c r="H29">
        <v>88</v>
      </c>
      <c r="I29">
        <v>104</v>
      </c>
      <c r="J29">
        <v>1</v>
      </c>
      <c r="K29">
        <f t="shared" si="2"/>
        <v>26</v>
      </c>
      <c r="L29">
        <f t="shared" si="3"/>
        <v>2</v>
      </c>
      <c r="M29">
        <f t="shared" si="0"/>
        <v>0.16666666666666666</v>
      </c>
      <c r="N29">
        <f t="shared" si="1"/>
        <v>0.35616438356164382</v>
      </c>
    </row>
    <row r="30" spans="1:14" x14ac:dyDescent="0.3">
      <c r="A30">
        <v>20</v>
      </c>
      <c r="B30">
        <v>486198</v>
      </c>
      <c r="C30">
        <v>284437</v>
      </c>
      <c r="D30">
        <v>0.83653846153846201</v>
      </c>
      <c r="E30" s="1">
        <v>1.6725939198413801E-12</v>
      </c>
      <c r="F30">
        <v>0.75123158135827195</v>
      </c>
      <c r="G30">
        <v>0.90179631995087295</v>
      </c>
      <c r="H30">
        <v>87</v>
      </c>
      <c r="I30">
        <v>104</v>
      </c>
      <c r="J30">
        <v>1</v>
      </c>
      <c r="K30">
        <f t="shared" si="2"/>
        <v>27</v>
      </c>
      <c r="L30">
        <f t="shared" si="3"/>
        <v>2</v>
      </c>
      <c r="M30">
        <f t="shared" si="0"/>
        <v>0.16666666666666666</v>
      </c>
      <c r="N30">
        <f t="shared" si="1"/>
        <v>0.36986301369863012</v>
      </c>
    </row>
    <row r="31" spans="1:14" x14ac:dyDescent="0.3">
      <c r="A31">
        <v>24</v>
      </c>
      <c r="B31">
        <v>486203</v>
      </c>
      <c r="C31">
        <v>238494</v>
      </c>
      <c r="D31">
        <v>0.81904761904761902</v>
      </c>
      <c r="E31" s="1">
        <v>2.3037546341101E-11</v>
      </c>
      <c r="F31">
        <v>0.731932970060307</v>
      </c>
      <c r="G31">
        <v>0.88739495139639601</v>
      </c>
      <c r="H31">
        <v>86</v>
      </c>
      <c r="I31">
        <v>105</v>
      </c>
      <c r="J31">
        <v>1</v>
      </c>
      <c r="K31">
        <f t="shared" si="2"/>
        <v>28</v>
      </c>
      <c r="L31">
        <f t="shared" si="3"/>
        <v>2</v>
      </c>
      <c r="M31">
        <f t="shared" si="0"/>
        <v>0.16666666666666666</v>
      </c>
      <c r="N31">
        <f t="shared" si="1"/>
        <v>0.38356164383561642</v>
      </c>
    </row>
    <row r="32" spans="1:14" x14ac:dyDescent="0.3">
      <c r="A32">
        <v>31</v>
      </c>
      <c r="B32">
        <v>486203</v>
      </c>
      <c r="C32">
        <v>284437</v>
      </c>
      <c r="D32">
        <v>0.81904761904761902</v>
      </c>
      <c r="E32" s="1">
        <v>2.3037546341101E-11</v>
      </c>
      <c r="F32">
        <v>0.731932970060307</v>
      </c>
      <c r="G32">
        <v>0.88739495139639601</v>
      </c>
      <c r="H32">
        <v>86</v>
      </c>
      <c r="I32">
        <v>105</v>
      </c>
      <c r="J32">
        <v>1</v>
      </c>
      <c r="K32">
        <f t="shared" si="2"/>
        <v>29</v>
      </c>
      <c r="L32">
        <f t="shared" si="3"/>
        <v>2</v>
      </c>
      <c r="M32">
        <f t="shared" si="0"/>
        <v>0.16666666666666666</v>
      </c>
      <c r="N32">
        <f t="shared" si="1"/>
        <v>0.39726027397260272</v>
      </c>
    </row>
    <row r="33" spans="1:14" x14ac:dyDescent="0.3">
      <c r="A33">
        <v>58</v>
      </c>
      <c r="B33">
        <v>554352</v>
      </c>
      <c r="C33">
        <v>284437</v>
      </c>
      <c r="D33">
        <v>0.81730769230769196</v>
      </c>
      <c r="E33" s="1">
        <v>3.7855174633264899E-11</v>
      </c>
      <c r="F33">
        <v>0.72949814159178095</v>
      </c>
      <c r="G33">
        <v>0.88627389300406301</v>
      </c>
      <c r="H33">
        <v>85</v>
      </c>
      <c r="I33">
        <v>104</v>
      </c>
      <c r="J33">
        <v>1</v>
      </c>
      <c r="K33">
        <f t="shared" si="2"/>
        <v>30</v>
      </c>
      <c r="L33">
        <f t="shared" si="3"/>
        <v>2</v>
      </c>
      <c r="M33">
        <f t="shared" si="0"/>
        <v>0.16666666666666666</v>
      </c>
      <c r="N33">
        <f t="shared" si="1"/>
        <v>0.41095890410958902</v>
      </c>
    </row>
    <row r="34" spans="1:14" x14ac:dyDescent="0.3">
      <c r="A34">
        <v>75</v>
      </c>
      <c r="B34">
        <v>554358</v>
      </c>
      <c r="C34">
        <v>284437</v>
      </c>
      <c r="D34">
        <v>0.80769230769230804</v>
      </c>
      <c r="E34" s="1">
        <v>1.63805015116657E-10</v>
      </c>
      <c r="F34">
        <v>0.71874202644505802</v>
      </c>
      <c r="G34">
        <v>0.87839565251575502</v>
      </c>
      <c r="H34">
        <v>84</v>
      </c>
      <c r="I34">
        <v>104</v>
      </c>
      <c r="J34">
        <v>1</v>
      </c>
      <c r="K34">
        <f t="shared" si="2"/>
        <v>31</v>
      </c>
      <c r="L34">
        <f t="shared" si="3"/>
        <v>2</v>
      </c>
      <c r="M34">
        <f t="shared" si="0"/>
        <v>0.16666666666666666</v>
      </c>
      <c r="N34">
        <f t="shared" si="1"/>
        <v>0.42465753424657532</v>
      </c>
    </row>
    <row r="35" spans="1:14" x14ac:dyDescent="0.3">
      <c r="A35">
        <v>6</v>
      </c>
      <c r="B35">
        <v>486195</v>
      </c>
      <c r="C35">
        <v>238499</v>
      </c>
      <c r="D35">
        <v>0.8</v>
      </c>
      <c r="E35" s="1">
        <v>4.1570469608344199E-10</v>
      </c>
      <c r="F35">
        <v>0.71067420350652599</v>
      </c>
      <c r="G35">
        <v>0.87172610002752804</v>
      </c>
      <c r="H35">
        <v>84</v>
      </c>
      <c r="I35">
        <v>105</v>
      </c>
      <c r="J35">
        <v>1</v>
      </c>
      <c r="K35">
        <f t="shared" si="2"/>
        <v>32</v>
      </c>
      <c r="L35">
        <f t="shared" si="3"/>
        <v>2</v>
      </c>
      <c r="M35">
        <f t="shared" si="0"/>
        <v>0.16666666666666666</v>
      </c>
      <c r="N35">
        <f t="shared" si="1"/>
        <v>0.43835616438356162</v>
      </c>
    </row>
    <row r="36" spans="1:14" x14ac:dyDescent="0.3">
      <c r="A36">
        <v>57</v>
      </c>
      <c r="B36">
        <v>554352</v>
      </c>
      <c r="C36">
        <v>283305</v>
      </c>
      <c r="D36">
        <v>0.79807692307692302</v>
      </c>
      <c r="E36" s="1">
        <v>6.6760437705022898E-10</v>
      </c>
      <c r="F36">
        <v>0.70805420061121105</v>
      </c>
      <c r="G36">
        <v>0.87044551257888902</v>
      </c>
      <c r="H36">
        <v>83</v>
      </c>
      <c r="I36">
        <v>104</v>
      </c>
      <c r="J36">
        <v>0</v>
      </c>
      <c r="K36">
        <f t="shared" si="2"/>
        <v>32</v>
      </c>
      <c r="L36">
        <f t="shared" si="3"/>
        <v>3</v>
      </c>
      <c r="M36">
        <f t="shared" si="0"/>
        <v>0.25</v>
      </c>
      <c r="N36">
        <f t="shared" si="1"/>
        <v>0.43835616438356162</v>
      </c>
    </row>
    <row r="37" spans="1:14" x14ac:dyDescent="0.3">
      <c r="A37">
        <v>77</v>
      </c>
      <c r="B37">
        <v>554362</v>
      </c>
      <c r="C37">
        <v>238492</v>
      </c>
      <c r="D37">
        <v>0.79807692307692302</v>
      </c>
      <c r="E37" s="1">
        <v>6.6760437705022898E-10</v>
      </c>
      <c r="F37">
        <v>0.70805420061121105</v>
      </c>
      <c r="G37">
        <v>0.87044551257888902</v>
      </c>
      <c r="H37">
        <v>83</v>
      </c>
      <c r="I37">
        <v>104</v>
      </c>
      <c r="J37">
        <v>0</v>
      </c>
      <c r="K37">
        <f t="shared" si="2"/>
        <v>32</v>
      </c>
      <c r="L37">
        <f t="shared" si="3"/>
        <v>4</v>
      </c>
      <c r="M37">
        <f t="shared" si="0"/>
        <v>0.33333333333333331</v>
      </c>
      <c r="N37">
        <f t="shared" si="1"/>
        <v>0.43835616438356162</v>
      </c>
    </row>
    <row r="38" spans="1:14" x14ac:dyDescent="0.3">
      <c r="A38">
        <v>34</v>
      </c>
      <c r="B38">
        <v>543259</v>
      </c>
      <c r="C38">
        <v>238492</v>
      </c>
      <c r="D38">
        <v>0.79245283018867896</v>
      </c>
      <c r="E38" s="1">
        <v>1.0168289347541799E-9</v>
      </c>
      <c r="F38">
        <v>0.70280587719544196</v>
      </c>
      <c r="G38">
        <v>0.86512399849519905</v>
      </c>
      <c r="H38">
        <v>84</v>
      </c>
      <c r="I38">
        <v>106</v>
      </c>
      <c r="J38">
        <v>1</v>
      </c>
      <c r="K38">
        <f t="shared" si="2"/>
        <v>33</v>
      </c>
      <c r="L38">
        <f t="shared" si="3"/>
        <v>4</v>
      </c>
      <c r="M38">
        <f t="shared" si="0"/>
        <v>0.33333333333333331</v>
      </c>
      <c r="N38">
        <f t="shared" si="1"/>
        <v>0.45205479452054792</v>
      </c>
    </row>
    <row r="39" spans="1:14" x14ac:dyDescent="0.3">
      <c r="A39">
        <v>65</v>
      </c>
      <c r="B39">
        <v>554356</v>
      </c>
      <c r="C39">
        <v>238499</v>
      </c>
      <c r="D39">
        <v>0.79591836734693899</v>
      </c>
      <c r="E39" s="1">
        <v>2.8720914669754698E-9</v>
      </c>
      <c r="F39">
        <v>0.70256213554981795</v>
      </c>
      <c r="G39">
        <v>0.87065783905613303</v>
      </c>
      <c r="H39">
        <v>78</v>
      </c>
      <c r="I39">
        <v>98</v>
      </c>
      <c r="J39">
        <v>1</v>
      </c>
      <c r="K39">
        <f t="shared" si="2"/>
        <v>34</v>
      </c>
      <c r="L39">
        <f t="shared" si="3"/>
        <v>4</v>
      </c>
      <c r="M39">
        <f t="shared" si="0"/>
        <v>0.33333333333333331</v>
      </c>
      <c r="N39">
        <f t="shared" si="1"/>
        <v>0.46575342465753422</v>
      </c>
    </row>
    <row r="40" spans="1:14" x14ac:dyDescent="0.3">
      <c r="A40">
        <v>49</v>
      </c>
      <c r="B40">
        <v>552765</v>
      </c>
      <c r="C40">
        <v>238500</v>
      </c>
      <c r="D40">
        <v>0.797752808988764</v>
      </c>
      <c r="E40" s="1">
        <v>1.29687498691878E-8</v>
      </c>
      <c r="F40">
        <v>0.69932798314256694</v>
      </c>
      <c r="G40">
        <v>0.87550585793348401</v>
      </c>
      <c r="H40">
        <v>71</v>
      </c>
      <c r="I40">
        <v>89</v>
      </c>
      <c r="J40">
        <v>1</v>
      </c>
      <c r="K40">
        <f t="shared" si="2"/>
        <v>35</v>
      </c>
      <c r="L40">
        <f t="shared" si="3"/>
        <v>4</v>
      </c>
      <c r="M40">
        <f t="shared" si="0"/>
        <v>0.33333333333333331</v>
      </c>
      <c r="N40">
        <f t="shared" si="1"/>
        <v>0.47945205479452052</v>
      </c>
    </row>
    <row r="41" spans="1:14" x14ac:dyDescent="0.3">
      <c r="A41">
        <v>66</v>
      </c>
      <c r="B41">
        <v>554356</v>
      </c>
      <c r="C41">
        <v>238500</v>
      </c>
      <c r="D41">
        <v>0.797752808988764</v>
      </c>
      <c r="E41" s="1">
        <v>1.29687498691878E-8</v>
      </c>
      <c r="F41">
        <v>0.69932798314256694</v>
      </c>
      <c r="G41">
        <v>0.87550585793348401</v>
      </c>
      <c r="H41">
        <v>71</v>
      </c>
      <c r="I41">
        <v>89</v>
      </c>
      <c r="J41">
        <v>0</v>
      </c>
      <c r="K41">
        <f t="shared" si="2"/>
        <v>35</v>
      </c>
      <c r="L41">
        <f t="shared" si="3"/>
        <v>5</v>
      </c>
      <c r="M41">
        <f t="shared" si="0"/>
        <v>0.41666666666666669</v>
      </c>
      <c r="N41">
        <f t="shared" si="1"/>
        <v>0.47945205479452052</v>
      </c>
    </row>
    <row r="42" spans="1:14" x14ac:dyDescent="0.3">
      <c r="A42">
        <v>18</v>
      </c>
      <c r="B42">
        <v>486198</v>
      </c>
      <c r="C42">
        <v>238500</v>
      </c>
      <c r="D42">
        <v>0.78846153846153799</v>
      </c>
      <c r="E42" s="1">
        <v>2.5683019697996302E-9</v>
      </c>
      <c r="F42">
        <v>0.69743116896055302</v>
      </c>
      <c r="G42">
        <v>0.86242737582544204</v>
      </c>
      <c r="H42">
        <v>82</v>
      </c>
      <c r="I42">
        <v>104</v>
      </c>
      <c r="J42">
        <v>1</v>
      </c>
      <c r="K42">
        <f t="shared" si="2"/>
        <v>36</v>
      </c>
      <c r="L42">
        <f t="shared" si="3"/>
        <v>5</v>
      </c>
      <c r="M42">
        <f t="shared" si="0"/>
        <v>0.41666666666666669</v>
      </c>
      <c r="N42">
        <f t="shared" si="1"/>
        <v>0.49315068493150682</v>
      </c>
    </row>
    <row r="43" spans="1:14" x14ac:dyDescent="0.3">
      <c r="A43">
        <v>85</v>
      </c>
      <c r="B43">
        <v>554362</v>
      </c>
      <c r="C43">
        <v>284443</v>
      </c>
      <c r="D43">
        <v>0.78846153846153799</v>
      </c>
      <c r="E43" s="1">
        <v>2.5683019697996302E-9</v>
      </c>
      <c r="F43">
        <v>0.69743116896055302</v>
      </c>
      <c r="G43">
        <v>0.86242737582544204</v>
      </c>
      <c r="H43">
        <v>82</v>
      </c>
      <c r="I43">
        <v>104</v>
      </c>
      <c r="J43">
        <v>1</v>
      </c>
      <c r="K43">
        <f t="shared" si="2"/>
        <v>37</v>
      </c>
      <c r="L43">
        <f t="shared" si="3"/>
        <v>5</v>
      </c>
      <c r="M43">
        <f t="shared" si="0"/>
        <v>0.41666666666666669</v>
      </c>
      <c r="N43">
        <f t="shared" si="1"/>
        <v>0.50684931506849318</v>
      </c>
    </row>
    <row r="44" spans="1:14" x14ac:dyDescent="0.3">
      <c r="A44">
        <v>25</v>
      </c>
      <c r="B44">
        <v>486203</v>
      </c>
      <c r="C44">
        <v>238495</v>
      </c>
      <c r="D44">
        <v>0.78095238095238095</v>
      </c>
      <c r="E44" s="1">
        <v>5.9565020264398498E-9</v>
      </c>
      <c r="F44">
        <v>0.68967160966236996</v>
      </c>
      <c r="G44">
        <v>0.85578832144667105</v>
      </c>
      <c r="H44">
        <v>82</v>
      </c>
      <c r="I44">
        <v>105</v>
      </c>
      <c r="J44">
        <v>0</v>
      </c>
      <c r="K44">
        <f t="shared" si="2"/>
        <v>37</v>
      </c>
      <c r="L44">
        <f t="shared" si="3"/>
        <v>6</v>
      </c>
      <c r="M44">
        <f t="shared" si="0"/>
        <v>0.5</v>
      </c>
      <c r="N44">
        <f t="shared" si="1"/>
        <v>0.50684931506849318</v>
      </c>
    </row>
    <row r="45" spans="1:14" x14ac:dyDescent="0.3">
      <c r="A45">
        <v>28</v>
      </c>
      <c r="B45">
        <v>486203</v>
      </c>
      <c r="C45">
        <v>238499</v>
      </c>
      <c r="D45">
        <v>0.78095238095238095</v>
      </c>
      <c r="E45" s="1">
        <v>5.9565020264398498E-9</v>
      </c>
      <c r="F45">
        <v>0.68967160966236996</v>
      </c>
      <c r="G45">
        <v>0.85578832144667105</v>
      </c>
      <c r="H45">
        <v>82</v>
      </c>
      <c r="I45">
        <v>105</v>
      </c>
      <c r="J45">
        <v>1</v>
      </c>
      <c r="K45">
        <f t="shared" si="2"/>
        <v>38</v>
      </c>
      <c r="L45">
        <f t="shared" si="3"/>
        <v>6</v>
      </c>
      <c r="M45">
        <f t="shared" si="0"/>
        <v>0.5</v>
      </c>
      <c r="N45">
        <f t="shared" si="1"/>
        <v>0.52054794520547942</v>
      </c>
    </row>
    <row r="46" spans="1:14" x14ac:dyDescent="0.3">
      <c r="A46">
        <v>27</v>
      </c>
      <c r="B46">
        <v>486203</v>
      </c>
      <c r="C46">
        <v>238498</v>
      </c>
      <c r="D46">
        <v>0.77142857142857102</v>
      </c>
      <c r="E46" s="1">
        <v>2.0779877274240799E-8</v>
      </c>
      <c r="F46">
        <v>0.67925886274222802</v>
      </c>
      <c r="G46">
        <v>0.84772693500681995</v>
      </c>
      <c r="H46">
        <v>81</v>
      </c>
      <c r="I46">
        <v>105</v>
      </c>
      <c r="J46">
        <v>1</v>
      </c>
      <c r="K46">
        <f t="shared" si="2"/>
        <v>39</v>
      </c>
      <c r="L46">
        <f t="shared" si="3"/>
        <v>6</v>
      </c>
      <c r="M46">
        <f t="shared" si="0"/>
        <v>0.5</v>
      </c>
      <c r="N46">
        <f t="shared" si="1"/>
        <v>0.53424657534246578</v>
      </c>
    </row>
    <row r="47" spans="1:14" x14ac:dyDescent="0.3">
      <c r="A47">
        <v>38</v>
      </c>
      <c r="B47">
        <v>543259</v>
      </c>
      <c r="C47">
        <v>238499</v>
      </c>
      <c r="D47">
        <v>0.76635514018691597</v>
      </c>
      <c r="E47" s="1">
        <v>2.9080967413009401E-8</v>
      </c>
      <c r="F47">
        <v>0.67470683271292498</v>
      </c>
      <c r="G47">
        <v>0.84273313149920803</v>
      </c>
      <c r="H47">
        <v>82</v>
      </c>
      <c r="I47">
        <v>107</v>
      </c>
      <c r="J47">
        <v>1</v>
      </c>
      <c r="K47">
        <f t="shared" si="2"/>
        <v>40</v>
      </c>
      <c r="L47">
        <f t="shared" si="3"/>
        <v>6</v>
      </c>
      <c r="M47">
        <f t="shared" si="0"/>
        <v>0.5</v>
      </c>
      <c r="N47">
        <f t="shared" si="1"/>
        <v>0.54794520547945202</v>
      </c>
    </row>
    <row r="48" spans="1:14" x14ac:dyDescent="0.3">
      <c r="A48">
        <v>3</v>
      </c>
      <c r="B48">
        <v>486195</v>
      </c>
      <c r="C48">
        <v>238495</v>
      </c>
      <c r="D48">
        <v>0.76190476190476197</v>
      </c>
      <c r="E48" s="1">
        <v>6.8807613077115801E-8</v>
      </c>
      <c r="F48">
        <v>0.66890176606648499</v>
      </c>
      <c r="G48">
        <v>0.83960762311992398</v>
      </c>
      <c r="H48">
        <v>80</v>
      </c>
      <c r="I48">
        <v>105</v>
      </c>
      <c r="J48">
        <v>1</v>
      </c>
      <c r="K48">
        <f t="shared" si="2"/>
        <v>41</v>
      </c>
      <c r="L48">
        <f t="shared" si="3"/>
        <v>6</v>
      </c>
      <c r="M48">
        <f t="shared" si="0"/>
        <v>0.5</v>
      </c>
      <c r="N48">
        <f t="shared" si="1"/>
        <v>0.56164383561643838</v>
      </c>
    </row>
    <row r="49" spans="1:14" x14ac:dyDescent="0.3">
      <c r="A49">
        <v>1</v>
      </c>
      <c r="B49">
        <v>486195</v>
      </c>
      <c r="C49">
        <v>238492</v>
      </c>
      <c r="D49">
        <v>0.75238095238095204</v>
      </c>
      <c r="E49" s="1">
        <v>2.16585261701346E-7</v>
      </c>
      <c r="F49">
        <v>0.65859810104808703</v>
      </c>
      <c r="G49">
        <v>0.83143282889206205</v>
      </c>
      <c r="H49">
        <v>79</v>
      </c>
      <c r="I49">
        <v>105</v>
      </c>
      <c r="J49">
        <v>1</v>
      </c>
      <c r="K49">
        <f t="shared" si="2"/>
        <v>42</v>
      </c>
      <c r="L49">
        <f t="shared" si="3"/>
        <v>6</v>
      </c>
      <c r="M49">
        <f t="shared" si="0"/>
        <v>0.5</v>
      </c>
      <c r="N49">
        <f t="shared" si="1"/>
        <v>0.57534246575342463</v>
      </c>
    </row>
    <row r="50" spans="1:14" x14ac:dyDescent="0.3">
      <c r="A50">
        <v>5</v>
      </c>
      <c r="B50">
        <v>486195</v>
      </c>
      <c r="C50">
        <v>238498</v>
      </c>
      <c r="D50">
        <v>0.75238095238095204</v>
      </c>
      <c r="E50" s="1">
        <v>2.16585261701346E-7</v>
      </c>
      <c r="F50">
        <v>0.65859810104808703</v>
      </c>
      <c r="G50">
        <v>0.83143282889206205</v>
      </c>
      <c r="H50">
        <v>79</v>
      </c>
      <c r="I50">
        <v>105</v>
      </c>
      <c r="J50">
        <v>1</v>
      </c>
      <c r="K50">
        <f t="shared" si="2"/>
        <v>43</v>
      </c>
      <c r="L50">
        <f t="shared" si="3"/>
        <v>6</v>
      </c>
      <c r="M50">
        <f t="shared" si="0"/>
        <v>0.5</v>
      </c>
      <c r="N50">
        <f t="shared" si="1"/>
        <v>0.58904109589041098</v>
      </c>
    </row>
    <row r="51" spans="1:14" x14ac:dyDescent="0.3">
      <c r="A51">
        <v>81</v>
      </c>
      <c r="B51">
        <v>554362</v>
      </c>
      <c r="C51">
        <v>238499</v>
      </c>
      <c r="D51">
        <v>0.74757281553398103</v>
      </c>
      <c r="E51" s="1">
        <v>4.9454798173263805E-7</v>
      </c>
      <c r="F51">
        <v>0.65240579762709605</v>
      </c>
      <c r="G51">
        <v>0.82800980353862996</v>
      </c>
      <c r="H51">
        <v>77</v>
      </c>
      <c r="I51">
        <v>103</v>
      </c>
      <c r="J51">
        <v>1</v>
      </c>
      <c r="K51">
        <f t="shared" si="2"/>
        <v>44</v>
      </c>
      <c r="L51">
        <f t="shared" si="3"/>
        <v>6</v>
      </c>
      <c r="M51">
        <f t="shared" si="0"/>
        <v>0.5</v>
      </c>
      <c r="N51">
        <f t="shared" si="1"/>
        <v>0.60273972602739723</v>
      </c>
    </row>
    <row r="52" spans="1:14" x14ac:dyDescent="0.3">
      <c r="A52">
        <v>50</v>
      </c>
      <c r="B52">
        <v>554352</v>
      </c>
      <c r="C52">
        <v>238492</v>
      </c>
      <c r="D52">
        <v>0.74038461538461497</v>
      </c>
      <c r="E52" s="1">
        <v>9.7017308045284691E-7</v>
      </c>
      <c r="F52">
        <v>0.64518991741890197</v>
      </c>
      <c r="G52">
        <v>0.82142540987364598</v>
      </c>
      <c r="H52">
        <v>77</v>
      </c>
      <c r="I52">
        <v>104</v>
      </c>
      <c r="J52">
        <v>1</v>
      </c>
      <c r="K52">
        <f t="shared" si="2"/>
        <v>45</v>
      </c>
      <c r="L52">
        <f t="shared" si="3"/>
        <v>6</v>
      </c>
      <c r="M52">
        <f t="shared" si="0"/>
        <v>0.5</v>
      </c>
      <c r="N52">
        <f t="shared" si="1"/>
        <v>0.61643835616438358</v>
      </c>
    </row>
    <row r="53" spans="1:14" x14ac:dyDescent="0.3">
      <c r="A53">
        <v>14</v>
      </c>
      <c r="B53">
        <v>486198</v>
      </c>
      <c r="C53">
        <v>238495</v>
      </c>
      <c r="D53">
        <v>0.71153846153846201</v>
      </c>
      <c r="E53" s="1">
        <v>1.8940835677418498E-5</v>
      </c>
      <c r="F53">
        <v>0.61446658829680301</v>
      </c>
      <c r="G53">
        <v>0.79618077278006105</v>
      </c>
      <c r="H53">
        <v>74</v>
      </c>
      <c r="I53">
        <v>104</v>
      </c>
      <c r="J53">
        <v>1</v>
      </c>
      <c r="K53">
        <f t="shared" si="2"/>
        <v>46</v>
      </c>
      <c r="L53">
        <f t="shared" si="3"/>
        <v>6</v>
      </c>
      <c r="M53">
        <f t="shared" si="0"/>
        <v>0.5</v>
      </c>
      <c r="N53">
        <f t="shared" si="1"/>
        <v>0.63013698630136983</v>
      </c>
    </row>
    <row r="54" spans="1:14" x14ac:dyDescent="0.3">
      <c r="A54">
        <v>12</v>
      </c>
      <c r="B54">
        <v>486198</v>
      </c>
      <c r="C54">
        <v>238492</v>
      </c>
      <c r="D54">
        <v>0.70192307692307698</v>
      </c>
      <c r="E54" s="1">
        <v>4.65698696974659E-5</v>
      </c>
      <c r="F54">
        <v>0.60431899537914802</v>
      </c>
      <c r="G54">
        <v>0.78766966237103397</v>
      </c>
      <c r="H54">
        <v>73</v>
      </c>
      <c r="I54">
        <v>104</v>
      </c>
      <c r="J54">
        <v>0</v>
      </c>
      <c r="K54">
        <f t="shared" si="2"/>
        <v>46</v>
      </c>
      <c r="L54">
        <f t="shared" si="3"/>
        <v>7</v>
      </c>
      <c r="M54">
        <f t="shared" si="0"/>
        <v>0.58333333333333337</v>
      </c>
      <c r="N54">
        <f t="shared" si="1"/>
        <v>0.63013698630136983</v>
      </c>
    </row>
    <row r="55" spans="1:14" x14ac:dyDescent="0.3">
      <c r="A55">
        <v>72</v>
      </c>
      <c r="B55">
        <v>554358</v>
      </c>
      <c r="C55">
        <v>238499</v>
      </c>
      <c r="D55">
        <v>0.70192307692307698</v>
      </c>
      <c r="E55" s="1">
        <v>4.65698696974659E-5</v>
      </c>
      <c r="F55">
        <v>0.60431899537914802</v>
      </c>
      <c r="G55">
        <v>0.78766966237103397</v>
      </c>
      <c r="H55">
        <v>73</v>
      </c>
      <c r="I55">
        <v>104</v>
      </c>
      <c r="J55">
        <v>1</v>
      </c>
      <c r="K55">
        <f t="shared" si="2"/>
        <v>47</v>
      </c>
      <c r="L55">
        <f t="shared" si="3"/>
        <v>7</v>
      </c>
      <c r="M55">
        <f t="shared" si="0"/>
        <v>0.58333333333333337</v>
      </c>
      <c r="N55">
        <f t="shared" si="1"/>
        <v>0.64383561643835618</v>
      </c>
    </row>
    <row r="56" spans="1:14" x14ac:dyDescent="0.3">
      <c r="A56">
        <v>74</v>
      </c>
      <c r="B56">
        <v>554358</v>
      </c>
      <c r="C56">
        <v>283305</v>
      </c>
      <c r="D56">
        <v>0.70192307692307698</v>
      </c>
      <c r="E56" s="1">
        <v>4.65698696974659E-5</v>
      </c>
      <c r="F56">
        <v>0.60431899537914802</v>
      </c>
      <c r="G56">
        <v>0.78766966237103397</v>
      </c>
      <c r="H56">
        <v>73</v>
      </c>
      <c r="I56">
        <v>104</v>
      </c>
      <c r="J56">
        <v>0</v>
      </c>
      <c r="K56">
        <f t="shared" si="2"/>
        <v>47</v>
      </c>
      <c r="L56">
        <f t="shared" si="3"/>
        <v>8</v>
      </c>
      <c r="M56">
        <f t="shared" si="0"/>
        <v>0.66666666666666663</v>
      </c>
      <c r="N56">
        <f t="shared" si="1"/>
        <v>0.64383561643835618</v>
      </c>
    </row>
    <row r="57" spans="1:14" x14ac:dyDescent="0.3">
      <c r="A57">
        <v>40</v>
      </c>
      <c r="B57">
        <v>543259</v>
      </c>
      <c r="C57">
        <v>283305</v>
      </c>
      <c r="D57">
        <v>0.69158878504672905</v>
      </c>
      <c r="E57" s="1">
        <v>9.1820262062686505E-5</v>
      </c>
      <c r="F57">
        <v>0.59496456436804701</v>
      </c>
      <c r="G57">
        <v>0.77728954243236803</v>
      </c>
      <c r="H57">
        <v>74</v>
      </c>
      <c r="I57">
        <v>107</v>
      </c>
      <c r="J57">
        <v>1</v>
      </c>
      <c r="K57">
        <f t="shared" si="2"/>
        <v>48</v>
      </c>
      <c r="L57">
        <f t="shared" si="3"/>
        <v>8</v>
      </c>
      <c r="M57">
        <f t="shared" si="0"/>
        <v>0.66666666666666663</v>
      </c>
      <c r="N57">
        <f t="shared" si="1"/>
        <v>0.65753424657534243</v>
      </c>
    </row>
    <row r="58" spans="1:14" x14ac:dyDescent="0.3">
      <c r="A58">
        <v>17</v>
      </c>
      <c r="B58">
        <v>486198</v>
      </c>
      <c r="C58">
        <v>238499</v>
      </c>
      <c r="D58">
        <v>0.69230769230769196</v>
      </c>
      <c r="E58">
        <v>1.095986035557E-4</v>
      </c>
      <c r="F58">
        <v>0.59421598470507397</v>
      </c>
      <c r="G58">
        <v>0.77911281077985095</v>
      </c>
      <c r="H58">
        <v>72</v>
      </c>
      <c r="I58">
        <v>104</v>
      </c>
      <c r="J58">
        <v>1</v>
      </c>
      <c r="K58">
        <f t="shared" si="2"/>
        <v>49</v>
      </c>
      <c r="L58">
        <f t="shared" si="3"/>
        <v>8</v>
      </c>
      <c r="M58">
        <f t="shared" si="0"/>
        <v>0.66666666666666663</v>
      </c>
      <c r="N58">
        <f t="shared" si="1"/>
        <v>0.67123287671232879</v>
      </c>
    </row>
    <row r="59" spans="1:14" x14ac:dyDescent="0.3">
      <c r="A59">
        <v>4</v>
      </c>
      <c r="B59">
        <v>486195</v>
      </c>
      <c r="C59">
        <v>238497</v>
      </c>
      <c r="D59">
        <v>0.67619047619047601</v>
      </c>
      <c r="E59">
        <v>3.9070001552236698E-4</v>
      </c>
      <c r="F59">
        <v>0.57788728800299105</v>
      </c>
      <c r="G59">
        <v>0.76426171633116202</v>
      </c>
      <c r="H59">
        <v>71</v>
      </c>
      <c r="I59">
        <v>105</v>
      </c>
      <c r="J59">
        <v>1</v>
      </c>
      <c r="K59">
        <f t="shared" si="2"/>
        <v>50</v>
      </c>
      <c r="L59">
        <f t="shared" si="3"/>
        <v>8</v>
      </c>
      <c r="M59">
        <f t="shared" si="0"/>
        <v>0.66666666666666663</v>
      </c>
      <c r="N59">
        <f t="shared" si="1"/>
        <v>0.68493150684931503</v>
      </c>
    </row>
    <row r="60" spans="1:14" x14ac:dyDescent="0.3">
      <c r="A60">
        <v>7</v>
      </c>
      <c r="B60">
        <v>486195</v>
      </c>
      <c r="C60">
        <v>238500</v>
      </c>
      <c r="D60">
        <v>0.66666666666666696</v>
      </c>
      <c r="E60">
        <v>8.2145253889575199E-4</v>
      </c>
      <c r="F60">
        <v>0.56799345205567897</v>
      </c>
      <c r="G60">
        <v>0.75566534122832596</v>
      </c>
      <c r="H60">
        <v>70</v>
      </c>
      <c r="I60">
        <v>105</v>
      </c>
      <c r="J60">
        <v>1</v>
      </c>
      <c r="K60">
        <f t="shared" si="2"/>
        <v>51</v>
      </c>
      <c r="L60">
        <f t="shared" si="3"/>
        <v>8</v>
      </c>
      <c r="M60">
        <f t="shared" si="0"/>
        <v>0.66666666666666663</v>
      </c>
      <c r="N60">
        <f t="shared" si="1"/>
        <v>0.69863013698630139</v>
      </c>
    </row>
    <row r="61" spans="1:14" x14ac:dyDescent="0.3">
      <c r="A61">
        <v>22</v>
      </c>
      <c r="B61">
        <v>486198</v>
      </c>
      <c r="C61">
        <v>284443</v>
      </c>
      <c r="D61">
        <v>0.66346153846153799</v>
      </c>
      <c r="E61">
        <v>1.1086208878113299E-3</v>
      </c>
      <c r="F61">
        <v>0.56416361306622398</v>
      </c>
      <c r="G61">
        <v>0.75317961631629005</v>
      </c>
      <c r="H61">
        <v>69</v>
      </c>
      <c r="I61">
        <v>104</v>
      </c>
      <c r="J61">
        <v>1</v>
      </c>
      <c r="K61">
        <f t="shared" si="2"/>
        <v>52</v>
      </c>
      <c r="L61">
        <f t="shared" si="3"/>
        <v>8</v>
      </c>
      <c r="M61">
        <f t="shared" si="0"/>
        <v>0.66666666666666663</v>
      </c>
      <c r="N61">
        <f t="shared" si="1"/>
        <v>0.71232876712328763</v>
      </c>
    </row>
    <row r="62" spans="1:14" x14ac:dyDescent="0.3">
      <c r="A62">
        <v>76</v>
      </c>
      <c r="B62">
        <v>554358</v>
      </c>
      <c r="C62">
        <v>284443</v>
      </c>
      <c r="D62">
        <v>0.66346153846153799</v>
      </c>
      <c r="E62">
        <v>1.1086208878113299E-3</v>
      </c>
      <c r="F62">
        <v>0.56416361306622398</v>
      </c>
      <c r="G62">
        <v>0.75317961631629005</v>
      </c>
      <c r="H62">
        <v>69</v>
      </c>
      <c r="I62">
        <v>104</v>
      </c>
      <c r="J62">
        <v>1</v>
      </c>
      <c r="K62">
        <f t="shared" si="2"/>
        <v>53</v>
      </c>
      <c r="L62">
        <f t="shared" si="3"/>
        <v>8</v>
      </c>
      <c r="M62">
        <f t="shared" si="0"/>
        <v>0.66666666666666663</v>
      </c>
      <c r="N62">
        <f t="shared" si="1"/>
        <v>0.72602739726027399</v>
      </c>
    </row>
    <row r="63" spans="1:14" x14ac:dyDescent="0.3">
      <c r="A63">
        <v>16</v>
      </c>
      <c r="B63">
        <v>486198</v>
      </c>
      <c r="C63">
        <v>238498</v>
      </c>
      <c r="D63">
        <v>0.65384615384615397</v>
      </c>
      <c r="E63">
        <v>2.20943289198776E-3</v>
      </c>
      <c r="F63">
        <v>0.55422856552787103</v>
      </c>
      <c r="G63">
        <v>0.74445109855168701</v>
      </c>
      <c r="H63">
        <v>68</v>
      </c>
      <c r="I63">
        <v>104</v>
      </c>
      <c r="J63">
        <v>1</v>
      </c>
      <c r="K63">
        <f t="shared" si="2"/>
        <v>54</v>
      </c>
      <c r="L63">
        <f t="shared" si="3"/>
        <v>8</v>
      </c>
      <c r="M63">
        <f t="shared" si="0"/>
        <v>0.66666666666666663</v>
      </c>
      <c r="N63">
        <f t="shared" si="1"/>
        <v>0.73972602739726023</v>
      </c>
    </row>
    <row r="64" spans="1:14" x14ac:dyDescent="0.3">
      <c r="A64">
        <v>71</v>
      </c>
      <c r="B64">
        <v>554358</v>
      </c>
      <c r="C64">
        <v>238498</v>
      </c>
      <c r="D64">
        <v>0.65384615384615397</v>
      </c>
      <c r="E64">
        <v>2.20943289198776E-3</v>
      </c>
      <c r="F64">
        <v>0.55422856552787103</v>
      </c>
      <c r="G64">
        <v>0.74445109855168701</v>
      </c>
      <c r="H64">
        <v>68</v>
      </c>
      <c r="I64">
        <v>104</v>
      </c>
      <c r="J64">
        <v>1</v>
      </c>
      <c r="K64">
        <f t="shared" si="2"/>
        <v>55</v>
      </c>
      <c r="L64">
        <f t="shared" si="3"/>
        <v>8</v>
      </c>
      <c r="M64">
        <f t="shared" si="0"/>
        <v>0.66666666666666663</v>
      </c>
      <c r="N64">
        <f t="shared" si="1"/>
        <v>0.75342465753424659</v>
      </c>
    </row>
    <row r="65" spans="1:14" x14ac:dyDescent="0.3">
      <c r="A65">
        <v>8</v>
      </c>
      <c r="B65">
        <v>486195</v>
      </c>
      <c r="C65">
        <v>283305</v>
      </c>
      <c r="D65">
        <v>0.64761904761904798</v>
      </c>
      <c r="E65">
        <v>3.2209898687985202E-3</v>
      </c>
      <c r="F65">
        <v>0.54832482982795705</v>
      </c>
      <c r="G65">
        <v>0.73835121024003902</v>
      </c>
      <c r="H65">
        <v>68</v>
      </c>
      <c r="I65">
        <v>105</v>
      </c>
      <c r="J65">
        <v>0</v>
      </c>
      <c r="K65">
        <f t="shared" si="2"/>
        <v>55</v>
      </c>
      <c r="L65">
        <f t="shared" si="3"/>
        <v>9</v>
      </c>
      <c r="M65">
        <f t="shared" si="0"/>
        <v>0.75</v>
      </c>
      <c r="N65">
        <f t="shared" si="1"/>
        <v>0.75342465753424659</v>
      </c>
    </row>
    <row r="66" spans="1:14" x14ac:dyDescent="0.3">
      <c r="A66">
        <v>60</v>
      </c>
      <c r="B66">
        <v>554352</v>
      </c>
      <c r="C66">
        <v>284443</v>
      </c>
      <c r="D66">
        <v>0.64423076923076905</v>
      </c>
      <c r="E66">
        <v>4.2325468456093102E-3</v>
      </c>
      <c r="F66">
        <v>0.54433335736740196</v>
      </c>
      <c r="G66">
        <v>0.73568201087334695</v>
      </c>
      <c r="H66">
        <v>67</v>
      </c>
      <c r="I66">
        <v>104</v>
      </c>
      <c r="J66">
        <v>0</v>
      </c>
      <c r="K66">
        <f t="shared" si="2"/>
        <v>55</v>
      </c>
      <c r="L66">
        <f t="shared" si="3"/>
        <v>10</v>
      </c>
      <c r="M66">
        <f t="shared" ref="M66:M85" si="4">L66/$L$86</f>
        <v>0.83333333333333337</v>
      </c>
      <c r="N66">
        <f t="shared" ref="N66:N85" si="5">K66/$K$86</f>
        <v>0.75342465753424659</v>
      </c>
    </row>
    <row r="67" spans="1:14" x14ac:dyDescent="0.3">
      <c r="A67">
        <v>45</v>
      </c>
      <c r="B67">
        <v>552765</v>
      </c>
      <c r="C67">
        <v>238495</v>
      </c>
      <c r="D67">
        <v>0.64444444444444404</v>
      </c>
      <c r="E67">
        <v>8.0459281332250897E-3</v>
      </c>
      <c r="F67">
        <v>0.53652644764883195</v>
      </c>
      <c r="G67">
        <v>0.74256556692747799</v>
      </c>
      <c r="H67">
        <v>58</v>
      </c>
      <c r="I67">
        <v>90</v>
      </c>
      <c r="J67">
        <v>1</v>
      </c>
      <c r="K67">
        <f t="shared" ref="K67:K86" si="6">K66+J67</f>
        <v>56</v>
      </c>
      <c r="L67">
        <f t="shared" ref="L67:L86" si="7">L66+(1-J67)</f>
        <v>10</v>
      </c>
      <c r="M67">
        <f t="shared" si="4"/>
        <v>0.83333333333333337</v>
      </c>
      <c r="N67">
        <f t="shared" si="5"/>
        <v>0.76712328767123283</v>
      </c>
    </row>
    <row r="68" spans="1:14" x14ac:dyDescent="0.3">
      <c r="A68">
        <v>13</v>
      </c>
      <c r="B68">
        <v>486198</v>
      </c>
      <c r="C68">
        <v>238494</v>
      </c>
      <c r="D68">
        <v>0.63461538461538503</v>
      </c>
      <c r="E68">
        <v>7.7996161848894003E-3</v>
      </c>
      <c r="F68">
        <v>0.53447727958980995</v>
      </c>
      <c r="G68">
        <v>0.72687312843267204</v>
      </c>
      <c r="H68">
        <v>66</v>
      </c>
      <c r="I68">
        <v>104</v>
      </c>
      <c r="J68">
        <v>0</v>
      </c>
      <c r="K68">
        <f t="shared" si="6"/>
        <v>56</v>
      </c>
      <c r="L68">
        <f t="shared" si="7"/>
        <v>11</v>
      </c>
      <c r="M68">
        <f t="shared" si="4"/>
        <v>0.91666666666666663</v>
      </c>
      <c r="N68">
        <f t="shared" si="5"/>
        <v>0.76712328767123283</v>
      </c>
    </row>
    <row r="69" spans="1:14" x14ac:dyDescent="0.3">
      <c r="A69">
        <v>70</v>
      </c>
      <c r="B69">
        <v>554358</v>
      </c>
      <c r="C69">
        <v>238497</v>
      </c>
      <c r="D69">
        <v>0.63461538461538503</v>
      </c>
      <c r="E69">
        <v>7.7996161848894003E-3</v>
      </c>
      <c r="F69">
        <v>0.53447727958980995</v>
      </c>
      <c r="G69">
        <v>0.72687312843267204</v>
      </c>
      <c r="H69">
        <v>66</v>
      </c>
      <c r="I69">
        <v>104</v>
      </c>
      <c r="J69">
        <v>1</v>
      </c>
      <c r="K69">
        <f t="shared" si="6"/>
        <v>57</v>
      </c>
      <c r="L69">
        <f t="shared" si="7"/>
        <v>11</v>
      </c>
      <c r="M69">
        <f t="shared" si="4"/>
        <v>0.91666666666666663</v>
      </c>
      <c r="N69">
        <f t="shared" si="5"/>
        <v>0.78082191780821919</v>
      </c>
    </row>
    <row r="70" spans="1:14" x14ac:dyDescent="0.3">
      <c r="A70">
        <v>63</v>
      </c>
      <c r="B70">
        <v>554356</v>
      </c>
      <c r="C70">
        <v>238497</v>
      </c>
      <c r="D70">
        <v>0.63541666666666696</v>
      </c>
      <c r="E70">
        <v>1.0345913082728799E-2</v>
      </c>
      <c r="F70">
        <v>0.53093620329288604</v>
      </c>
      <c r="G70">
        <v>0.73129820588856198</v>
      </c>
      <c r="H70">
        <v>61</v>
      </c>
      <c r="I70">
        <v>96</v>
      </c>
      <c r="J70">
        <v>1</v>
      </c>
      <c r="K70">
        <f t="shared" si="6"/>
        <v>58</v>
      </c>
      <c r="L70">
        <f t="shared" si="7"/>
        <v>11</v>
      </c>
      <c r="M70">
        <f t="shared" si="4"/>
        <v>0.91666666666666663</v>
      </c>
      <c r="N70">
        <f t="shared" si="5"/>
        <v>0.79452054794520544</v>
      </c>
    </row>
    <row r="71" spans="1:14" x14ac:dyDescent="0.3">
      <c r="A71">
        <v>44</v>
      </c>
      <c r="B71">
        <v>552765</v>
      </c>
      <c r="C71">
        <v>238494</v>
      </c>
      <c r="D71">
        <v>0.62921348314606695</v>
      </c>
      <c r="E71">
        <v>1.9186608660147E-2</v>
      </c>
      <c r="F71">
        <v>0.52029811346758004</v>
      </c>
      <c r="G71">
        <v>0.72927006636568503</v>
      </c>
      <c r="H71">
        <v>56</v>
      </c>
      <c r="I71">
        <v>89</v>
      </c>
      <c r="J71">
        <v>1</v>
      </c>
      <c r="K71">
        <f t="shared" si="6"/>
        <v>59</v>
      </c>
      <c r="L71">
        <f t="shared" si="7"/>
        <v>11</v>
      </c>
      <c r="M71">
        <f t="shared" si="4"/>
        <v>0.91666666666666663</v>
      </c>
      <c r="N71">
        <f t="shared" si="5"/>
        <v>0.80821917808219179</v>
      </c>
    </row>
    <row r="72" spans="1:14" x14ac:dyDescent="0.3">
      <c r="A72">
        <v>26</v>
      </c>
      <c r="B72">
        <v>486203</v>
      </c>
      <c r="C72">
        <v>238497</v>
      </c>
      <c r="D72">
        <v>0.59047619047619004</v>
      </c>
      <c r="E72">
        <v>7.8485027339017896E-2</v>
      </c>
      <c r="F72">
        <v>0.490223463017604</v>
      </c>
      <c r="G72">
        <v>0.68549014627118499</v>
      </c>
      <c r="H72">
        <v>62</v>
      </c>
      <c r="I72">
        <v>105</v>
      </c>
      <c r="J72">
        <v>1</v>
      </c>
      <c r="K72">
        <f t="shared" si="6"/>
        <v>60</v>
      </c>
      <c r="L72">
        <f t="shared" si="7"/>
        <v>11</v>
      </c>
      <c r="M72">
        <f t="shared" si="4"/>
        <v>0.91666666666666663</v>
      </c>
      <c r="N72">
        <f t="shared" si="5"/>
        <v>0.82191780821917804</v>
      </c>
    </row>
    <row r="73" spans="1:14" x14ac:dyDescent="0.3">
      <c r="A73">
        <v>62</v>
      </c>
      <c r="B73">
        <v>554356</v>
      </c>
      <c r="C73">
        <v>238495</v>
      </c>
      <c r="D73">
        <v>0.59139784946236595</v>
      </c>
      <c r="E73">
        <v>9.6565197297704602E-2</v>
      </c>
      <c r="F73">
        <v>0.48455159236731099</v>
      </c>
      <c r="G73">
        <v>0.69225798305839703</v>
      </c>
      <c r="H73">
        <v>55</v>
      </c>
      <c r="I73">
        <v>93</v>
      </c>
      <c r="J73">
        <v>1</v>
      </c>
      <c r="K73">
        <f t="shared" si="6"/>
        <v>61</v>
      </c>
      <c r="L73">
        <f t="shared" si="7"/>
        <v>11</v>
      </c>
      <c r="M73">
        <f t="shared" si="4"/>
        <v>0.91666666666666663</v>
      </c>
      <c r="N73">
        <f t="shared" si="5"/>
        <v>0.83561643835616439</v>
      </c>
    </row>
    <row r="74" spans="1:14" x14ac:dyDescent="0.3">
      <c r="A74">
        <v>80</v>
      </c>
      <c r="B74">
        <v>554362</v>
      </c>
      <c r="C74">
        <v>238498</v>
      </c>
      <c r="D74">
        <v>0.57692307692307698</v>
      </c>
      <c r="E74">
        <v>0.14095628821230899</v>
      </c>
      <c r="F74">
        <v>0.47613063795017402</v>
      </c>
      <c r="G74">
        <v>0.67321923861387201</v>
      </c>
      <c r="H74">
        <v>60</v>
      </c>
      <c r="I74">
        <v>104</v>
      </c>
      <c r="J74">
        <v>0</v>
      </c>
      <c r="K74">
        <f t="shared" si="6"/>
        <v>61</v>
      </c>
      <c r="L74">
        <f t="shared" si="7"/>
        <v>12</v>
      </c>
      <c r="M74">
        <f t="shared" si="4"/>
        <v>1</v>
      </c>
      <c r="N74">
        <f t="shared" si="5"/>
        <v>0.83561643835616439</v>
      </c>
    </row>
    <row r="75" spans="1:14" x14ac:dyDescent="0.3">
      <c r="A75">
        <v>11</v>
      </c>
      <c r="B75">
        <v>486195</v>
      </c>
      <c r="C75">
        <v>284443</v>
      </c>
      <c r="D75">
        <v>0.57142857142857095</v>
      </c>
      <c r="E75">
        <v>0.171564697154242</v>
      </c>
      <c r="F75">
        <v>0.47114435096460699</v>
      </c>
      <c r="G75">
        <v>0.66757843963117702</v>
      </c>
      <c r="H75">
        <v>60</v>
      </c>
      <c r="I75">
        <v>105</v>
      </c>
      <c r="J75">
        <v>1</v>
      </c>
      <c r="K75">
        <f t="shared" si="6"/>
        <v>62</v>
      </c>
      <c r="L75">
        <f t="shared" si="7"/>
        <v>12</v>
      </c>
      <c r="M75">
        <f t="shared" si="4"/>
        <v>1</v>
      </c>
      <c r="N75">
        <f t="shared" si="5"/>
        <v>0.84931506849315064</v>
      </c>
    </row>
    <row r="76" spans="1:14" x14ac:dyDescent="0.3">
      <c r="A76">
        <v>67</v>
      </c>
      <c r="B76">
        <v>554358</v>
      </c>
      <c r="C76">
        <v>238492</v>
      </c>
      <c r="D76">
        <v>0.56730769230769196</v>
      </c>
      <c r="E76">
        <v>0.202173106096176</v>
      </c>
      <c r="F76">
        <v>0.46653366165172999</v>
      </c>
      <c r="G76">
        <v>0.66414812788222599</v>
      </c>
      <c r="H76">
        <v>59</v>
      </c>
      <c r="I76">
        <v>104</v>
      </c>
      <c r="J76">
        <v>1</v>
      </c>
      <c r="K76">
        <f t="shared" si="6"/>
        <v>63</v>
      </c>
      <c r="L76">
        <f t="shared" si="7"/>
        <v>12</v>
      </c>
      <c r="M76">
        <f t="shared" si="4"/>
        <v>1</v>
      </c>
      <c r="N76">
        <f t="shared" si="5"/>
        <v>0.86301369863013699</v>
      </c>
    </row>
    <row r="77" spans="1:14" x14ac:dyDescent="0.3">
      <c r="A77">
        <v>73</v>
      </c>
      <c r="B77">
        <v>554358</v>
      </c>
      <c r="C77">
        <v>238500</v>
      </c>
      <c r="D77">
        <v>0.56730769230769196</v>
      </c>
      <c r="E77">
        <v>0.202173106096176</v>
      </c>
      <c r="F77">
        <v>0.46653366165172999</v>
      </c>
      <c r="G77">
        <v>0.66414812788222599</v>
      </c>
      <c r="H77">
        <v>59</v>
      </c>
      <c r="I77">
        <v>104</v>
      </c>
      <c r="J77">
        <v>1</v>
      </c>
      <c r="K77">
        <f t="shared" si="6"/>
        <v>64</v>
      </c>
      <c r="L77">
        <f t="shared" si="7"/>
        <v>12</v>
      </c>
      <c r="M77">
        <f t="shared" si="4"/>
        <v>1</v>
      </c>
      <c r="N77">
        <f t="shared" si="5"/>
        <v>0.87671232876712324</v>
      </c>
    </row>
    <row r="78" spans="1:14" x14ac:dyDescent="0.3">
      <c r="A78">
        <v>78</v>
      </c>
      <c r="B78">
        <v>554362</v>
      </c>
      <c r="C78">
        <v>238494</v>
      </c>
      <c r="D78">
        <v>0.55769230769230804</v>
      </c>
      <c r="E78">
        <v>0.28069032903417901</v>
      </c>
      <c r="F78">
        <v>0.45697220438659097</v>
      </c>
      <c r="G78">
        <v>0.65504123543549997</v>
      </c>
      <c r="H78">
        <v>58</v>
      </c>
      <c r="I78">
        <v>104</v>
      </c>
      <c r="J78">
        <v>1</v>
      </c>
      <c r="K78">
        <f t="shared" si="6"/>
        <v>65</v>
      </c>
      <c r="L78">
        <f t="shared" si="7"/>
        <v>12</v>
      </c>
      <c r="M78">
        <f t="shared" si="4"/>
        <v>1</v>
      </c>
      <c r="N78">
        <f t="shared" si="5"/>
        <v>0.8904109589041096</v>
      </c>
    </row>
    <row r="79" spans="1:14" x14ac:dyDescent="0.3">
      <c r="A79">
        <v>29</v>
      </c>
      <c r="B79">
        <v>486203</v>
      </c>
      <c r="C79">
        <v>238500</v>
      </c>
      <c r="D79">
        <v>0.55238095238095197</v>
      </c>
      <c r="E79">
        <v>0.32913712616613899</v>
      </c>
      <c r="F79">
        <v>0.45220448236014399</v>
      </c>
      <c r="G79">
        <v>0.64952640288119001</v>
      </c>
      <c r="H79">
        <v>58</v>
      </c>
      <c r="I79">
        <v>105</v>
      </c>
      <c r="J79">
        <v>1</v>
      </c>
      <c r="K79">
        <f t="shared" si="6"/>
        <v>66</v>
      </c>
      <c r="L79">
        <f t="shared" si="7"/>
        <v>12</v>
      </c>
      <c r="M79">
        <f t="shared" si="4"/>
        <v>1</v>
      </c>
      <c r="N79">
        <f t="shared" si="5"/>
        <v>0.90410958904109584</v>
      </c>
    </row>
    <row r="80" spans="1:14" x14ac:dyDescent="0.3">
      <c r="A80">
        <v>79</v>
      </c>
      <c r="B80">
        <v>554362</v>
      </c>
      <c r="C80">
        <v>238495</v>
      </c>
      <c r="D80">
        <v>0.53846153846153799</v>
      </c>
      <c r="E80">
        <v>0.49264506648650302</v>
      </c>
      <c r="F80">
        <v>0.43795494022401299</v>
      </c>
      <c r="G80">
        <v>0.63672117156169505</v>
      </c>
      <c r="H80">
        <v>56</v>
      </c>
      <c r="I80">
        <v>104</v>
      </c>
      <c r="J80">
        <v>1</v>
      </c>
      <c r="K80">
        <f t="shared" si="6"/>
        <v>67</v>
      </c>
      <c r="L80">
        <f t="shared" si="7"/>
        <v>12</v>
      </c>
      <c r="M80">
        <f t="shared" si="4"/>
        <v>1</v>
      </c>
      <c r="N80">
        <f t="shared" si="5"/>
        <v>0.9178082191780822</v>
      </c>
    </row>
    <row r="81" spans="1:14" x14ac:dyDescent="0.3">
      <c r="A81">
        <v>47</v>
      </c>
      <c r="B81">
        <v>552765</v>
      </c>
      <c r="C81">
        <v>238498</v>
      </c>
      <c r="D81">
        <v>0.53921568627451</v>
      </c>
      <c r="E81">
        <v>0.48843446453263301</v>
      </c>
      <c r="F81">
        <v>0.43768396745288202</v>
      </c>
      <c r="G81">
        <v>0.638410766703987</v>
      </c>
      <c r="H81">
        <v>55</v>
      </c>
      <c r="I81">
        <v>102</v>
      </c>
      <c r="J81">
        <v>1</v>
      </c>
      <c r="K81">
        <f t="shared" si="6"/>
        <v>68</v>
      </c>
      <c r="L81">
        <f t="shared" si="7"/>
        <v>12</v>
      </c>
      <c r="M81">
        <f t="shared" si="4"/>
        <v>1</v>
      </c>
      <c r="N81">
        <f t="shared" si="5"/>
        <v>0.93150684931506844</v>
      </c>
    </row>
    <row r="82" spans="1:14" x14ac:dyDescent="0.3">
      <c r="A82">
        <v>15</v>
      </c>
      <c r="B82">
        <v>486198</v>
      </c>
      <c r="C82">
        <v>238497</v>
      </c>
      <c r="D82">
        <v>0.52884615384615397</v>
      </c>
      <c r="E82">
        <v>0.62414351584467997</v>
      </c>
      <c r="F82">
        <v>0.428498782187269</v>
      </c>
      <c r="G82">
        <v>0.62750842810027596</v>
      </c>
      <c r="H82">
        <v>55</v>
      </c>
      <c r="I82">
        <v>104</v>
      </c>
      <c r="J82">
        <v>1</v>
      </c>
      <c r="K82">
        <f t="shared" si="6"/>
        <v>69</v>
      </c>
      <c r="L82">
        <f t="shared" si="7"/>
        <v>12</v>
      </c>
      <c r="M82">
        <f t="shared" si="4"/>
        <v>1</v>
      </c>
      <c r="N82">
        <f t="shared" si="5"/>
        <v>0.9452054794520548</v>
      </c>
    </row>
    <row r="83" spans="1:14" x14ac:dyDescent="0.3">
      <c r="A83">
        <v>84</v>
      </c>
      <c r="B83">
        <v>554362</v>
      </c>
      <c r="C83">
        <v>284438</v>
      </c>
      <c r="D83">
        <v>0.51923076923076905</v>
      </c>
      <c r="E83">
        <v>0.76879181013867404</v>
      </c>
      <c r="F83">
        <v>0.41907743892343202</v>
      </c>
      <c r="G83">
        <v>0.61826076128749397</v>
      </c>
      <c r="H83">
        <v>54</v>
      </c>
      <c r="I83">
        <v>104</v>
      </c>
      <c r="J83">
        <v>1</v>
      </c>
      <c r="K83">
        <f t="shared" si="6"/>
        <v>70</v>
      </c>
      <c r="L83">
        <f t="shared" si="7"/>
        <v>12</v>
      </c>
      <c r="M83">
        <f t="shared" si="4"/>
        <v>1</v>
      </c>
      <c r="N83">
        <f t="shared" si="5"/>
        <v>0.95890410958904104</v>
      </c>
    </row>
    <row r="84" spans="1:14" x14ac:dyDescent="0.3">
      <c r="A84">
        <v>2</v>
      </c>
      <c r="B84">
        <v>486195</v>
      </c>
      <c r="C84">
        <v>238494</v>
      </c>
      <c r="D84">
        <v>0.51428571428571401</v>
      </c>
      <c r="E84">
        <v>0.84537031888255298</v>
      </c>
      <c r="F84">
        <v>0.41473582334793602</v>
      </c>
      <c r="G84">
        <v>0.61300920638444001</v>
      </c>
      <c r="H84">
        <v>54</v>
      </c>
      <c r="I84">
        <v>105</v>
      </c>
      <c r="J84">
        <v>1</v>
      </c>
      <c r="K84">
        <f t="shared" si="6"/>
        <v>71</v>
      </c>
      <c r="L84">
        <f t="shared" si="7"/>
        <v>12</v>
      </c>
      <c r="M84">
        <f t="shared" si="4"/>
        <v>1</v>
      </c>
      <c r="N84">
        <f t="shared" si="5"/>
        <v>0.9726027397260274</v>
      </c>
    </row>
    <row r="85" spans="1:14" x14ac:dyDescent="0.3">
      <c r="A85">
        <v>46</v>
      </c>
      <c r="B85">
        <v>552765</v>
      </c>
      <c r="C85">
        <v>238497</v>
      </c>
      <c r="D85">
        <v>0.43010752688171999</v>
      </c>
      <c r="E85">
        <v>0.21315300096890799</v>
      </c>
      <c r="F85">
        <v>0.32784674098406602</v>
      </c>
      <c r="G85">
        <v>0.53694394734044404</v>
      </c>
      <c r="H85">
        <v>40</v>
      </c>
      <c r="I85">
        <v>93</v>
      </c>
      <c r="J85">
        <v>1</v>
      </c>
      <c r="K85">
        <f t="shared" si="6"/>
        <v>72</v>
      </c>
      <c r="L85">
        <f t="shared" si="7"/>
        <v>12</v>
      </c>
      <c r="M85">
        <f t="shared" si="4"/>
        <v>1</v>
      </c>
      <c r="N85">
        <f t="shared" si="5"/>
        <v>0.98630136986301364</v>
      </c>
    </row>
    <row r="86" spans="1:14" x14ac:dyDescent="0.3">
      <c r="A86">
        <v>48</v>
      </c>
      <c r="B86">
        <v>552765</v>
      </c>
      <c r="C86">
        <v>238499</v>
      </c>
      <c r="D86">
        <v>0.41666666666666702</v>
      </c>
      <c r="E86">
        <v>0.125345697188493</v>
      </c>
      <c r="F86">
        <v>0.31684940653370702</v>
      </c>
      <c r="G86">
        <v>0.521767849318166</v>
      </c>
      <c r="H86">
        <v>40</v>
      </c>
      <c r="I86">
        <v>96</v>
      </c>
      <c r="J86">
        <v>1</v>
      </c>
      <c r="K86">
        <f t="shared" si="6"/>
        <v>73</v>
      </c>
      <c r="L86">
        <f t="shared" si="7"/>
        <v>12</v>
      </c>
      <c r="M86">
        <f>L86/$L$86</f>
        <v>1</v>
      </c>
      <c r="N86">
        <f>K86/$K$86</f>
        <v>1</v>
      </c>
    </row>
  </sheetData>
  <sortState ref="A2:J86">
    <sortCondition descending="1" ref="F2:F86"/>
  </sortState>
  <conditionalFormatting sqref="I2:I96">
    <cfRule type="cellIs" dxfId="0" priority="1" operator="lessThan">
      <formula>80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selection activeCell="B9" sqref="B9"/>
    </sheetView>
  </sheetViews>
  <sheetFormatPr defaultRowHeight="14.4" x14ac:dyDescent="0.3"/>
  <sheetData>
    <row r="1" spans="1:5" x14ac:dyDescent="0.3">
      <c r="A1" t="s">
        <v>14</v>
      </c>
      <c r="B1" t="s">
        <v>15</v>
      </c>
      <c r="C1" t="s">
        <v>8</v>
      </c>
      <c r="D1" t="s">
        <v>16</v>
      </c>
      <c r="E1" t="s">
        <v>17</v>
      </c>
    </row>
    <row r="2" spans="1:5" x14ac:dyDescent="0.3">
      <c r="A2">
        <f>'character-taxon-results'!D2</f>
        <v>1</v>
      </c>
      <c r="B2">
        <f>'character-taxon-results'!F2</f>
        <v>0.966112000525989</v>
      </c>
      <c r="C2">
        <f>'character-taxon-results'!J2</f>
        <v>1</v>
      </c>
      <c r="D2">
        <f>IF(C2=1,B2,NA())</f>
        <v>0.966112000525989</v>
      </c>
      <c r="E2" t="e">
        <f>IF(C2=0,B2,NA())</f>
        <v>#N/A</v>
      </c>
    </row>
    <row r="3" spans="1:5" x14ac:dyDescent="0.3">
      <c r="A3">
        <f>'character-taxon-results'!D3</f>
        <v>0.99065420560747697</v>
      </c>
      <c r="B3">
        <f>'character-taxon-results'!F3</f>
        <v>0.94902745743055805</v>
      </c>
      <c r="C3">
        <f>'character-taxon-results'!J3</f>
        <v>1</v>
      </c>
      <c r="D3">
        <f t="shared" ref="D3:D66" si="0">IF(C3=1,B3,NA())</f>
        <v>0.94902745743055805</v>
      </c>
      <c r="E3" t="e">
        <f t="shared" ref="E3:E66" si="1">IF(C3=0,B3,NA())</f>
        <v>#N/A</v>
      </c>
    </row>
    <row r="4" spans="1:5" x14ac:dyDescent="0.3">
      <c r="A4">
        <f>'character-taxon-results'!D4</f>
        <v>0.99065420560747697</v>
      </c>
      <c r="B4">
        <f>'character-taxon-results'!F4</f>
        <v>0.94902745743055805</v>
      </c>
      <c r="C4">
        <f>'character-taxon-results'!J4</f>
        <v>1</v>
      </c>
      <c r="D4">
        <f t="shared" si="0"/>
        <v>0.94902745743055805</v>
      </c>
      <c r="E4" t="e">
        <f t="shared" si="1"/>
        <v>#N/A</v>
      </c>
    </row>
    <row r="5" spans="1:5" x14ac:dyDescent="0.3">
      <c r="A5">
        <f>'character-taxon-results'!D5</f>
        <v>0.98130841121495305</v>
      </c>
      <c r="B5">
        <f>'character-taxon-results'!F5</f>
        <v>0.93410810300756697</v>
      </c>
      <c r="C5">
        <f>'character-taxon-results'!J5</f>
        <v>1</v>
      </c>
      <c r="D5">
        <f t="shared" si="0"/>
        <v>0.93410810300756697</v>
      </c>
      <c r="E5" t="e">
        <f t="shared" si="1"/>
        <v>#N/A</v>
      </c>
    </row>
    <row r="6" spans="1:5" x14ac:dyDescent="0.3">
      <c r="A6">
        <f>'character-taxon-results'!D6</f>
        <v>0.98076923076923095</v>
      </c>
      <c r="B6">
        <f>'character-taxon-results'!F6</f>
        <v>0.93225510510823595</v>
      </c>
      <c r="C6">
        <f>'character-taxon-results'!J6</f>
        <v>1</v>
      </c>
      <c r="D6">
        <f t="shared" si="0"/>
        <v>0.93225510510823595</v>
      </c>
      <c r="E6" t="e">
        <f t="shared" si="1"/>
        <v>#N/A</v>
      </c>
    </row>
    <row r="7" spans="1:5" x14ac:dyDescent="0.3">
      <c r="A7">
        <f>'character-taxon-results'!D7</f>
        <v>0.97115384615384603</v>
      </c>
      <c r="B7">
        <f>'character-taxon-results'!F7</f>
        <v>0.91800872410787904</v>
      </c>
      <c r="C7">
        <f>'character-taxon-results'!J7</f>
        <v>1</v>
      </c>
      <c r="D7">
        <f t="shared" si="0"/>
        <v>0.91800872410787904</v>
      </c>
      <c r="E7" t="e">
        <f t="shared" si="1"/>
        <v>#N/A</v>
      </c>
    </row>
    <row r="8" spans="1:5" x14ac:dyDescent="0.3">
      <c r="A8">
        <f>'character-taxon-results'!D8</f>
        <v>0.956989247311828</v>
      </c>
      <c r="B8">
        <f>'character-taxon-results'!F8</f>
        <v>0.89352430968845997</v>
      </c>
      <c r="C8">
        <f>'character-taxon-results'!J8</f>
        <v>1</v>
      </c>
      <c r="D8">
        <f t="shared" si="0"/>
        <v>0.89352430968845997</v>
      </c>
      <c r="E8" t="e">
        <f t="shared" si="1"/>
        <v>#N/A</v>
      </c>
    </row>
    <row r="9" spans="1:5" x14ac:dyDescent="0.3">
      <c r="A9">
        <f>'character-taxon-results'!D9</f>
        <v>0.95192307692307698</v>
      </c>
      <c r="B9">
        <f>'character-taxon-results'!F9</f>
        <v>0.89136403998509905</v>
      </c>
      <c r="C9">
        <f>'character-taxon-results'!J9</f>
        <v>1</v>
      </c>
      <c r="D9">
        <f t="shared" si="0"/>
        <v>0.89136403998509905</v>
      </c>
      <c r="E9" t="e">
        <f t="shared" si="1"/>
        <v>#N/A</v>
      </c>
    </row>
    <row r="10" spans="1:5" x14ac:dyDescent="0.3">
      <c r="A10">
        <f>'character-taxon-results'!D10</f>
        <v>0.94230769230769196</v>
      </c>
      <c r="B10">
        <f>'character-taxon-results'!F10</f>
        <v>0.87865011346831601</v>
      </c>
      <c r="C10">
        <f>'character-taxon-results'!J10</f>
        <v>1</v>
      </c>
      <c r="D10">
        <f t="shared" si="0"/>
        <v>0.87865011346831601</v>
      </c>
      <c r="E10" t="e">
        <f t="shared" si="1"/>
        <v>#N/A</v>
      </c>
    </row>
    <row r="11" spans="1:5" x14ac:dyDescent="0.3">
      <c r="A11">
        <f>'character-taxon-results'!D11</f>
        <v>0.94230769230769196</v>
      </c>
      <c r="B11">
        <f>'character-taxon-results'!F11</f>
        <v>0.87865011346831601</v>
      </c>
      <c r="C11">
        <f>'character-taxon-results'!J11</f>
        <v>1</v>
      </c>
      <c r="D11">
        <f t="shared" si="0"/>
        <v>0.87865011346831601</v>
      </c>
      <c r="E11" t="e">
        <f t="shared" si="1"/>
        <v>#N/A</v>
      </c>
    </row>
    <row r="12" spans="1:5" x14ac:dyDescent="0.3">
      <c r="A12">
        <f>'character-taxon-results'!D12</f>
        <v>0.92380952380952397</v>
      </c>
      <c r="B12">
        <f>'character-taxon-results'!F12</f>
        <v>0.85538574566717096</v>
      </c>
      <c r="C12">
        <f>'character-taxon-results'!J12</f>
        <v>1</v>
      </c>
      <c r="D12">
        <f t="shared" si="0"/>
        <v>0.85538574566717096</v>
      </c>
      <c r="E12" t="e">
        <f t="shared" si="1"/>
        <v>#N/A</v>
      </c>
    </row>
    <row r="13" spans="1:5" x14ac:dyDescent="0.3">
      <c r="A13">
        <f>'character-taxon-results'!D13</f>
        <v>0.92380952380952397</v>
      </c>
      <c r="B13">
        <f>'character-taxon-results'!F13</f>
        <v>0.85538574566717096</v>
      </c>
      <c r="C13">
        <f>'character-taxon-results'!J13</f>
        <v>0</v>
      </c>
      <c r="D13" t="e">
        <f t="shared" si="0"/>
        <v>#N/A</v>
      </c>
      <c r="E13">
        <f t="shared" si="1"/>
        <v>0.85538574566717096</v>
      </c>
    </row>
    <row r="14" spans="1:5" x14ac:dyDescent="0.3">
      <c r="A14">
        <f>'character-taxon-results'!D14</f>
        <v>0.92307692307692302</v>
      </c>
      <c r="B14">
        <f>'character-taxon-results'!F14</f>
        <v>0.85404836836169895</v>
      </c>
      <c r="C14">
        <f>'character-taxon-results'!J14</f>
        <v>1</v>
      </c>
      <c r="D14">
        <f t="shared" si="0"/>
        <v>0.85404836836169895</v>
      </c>
      <c r="E14" t="e">
        <f t="shared" si="1"/>
        <v>#N/A</v>
      </c>
    </row>
    <row r="15" spans="1:5" x14ac:dyDescent="0.3">
      <c r="A15">
        <f>'character-taxon-results'!D15</f>
        <v>0.92307692307692302</v>
      </c>
      <c r="B15">
        <f>'character-taxon-results'!F15</f>
        <v>0.85404836836169895</v>
      </c>
      <c r="C15">
        <f>'character-taxon-results'!J15</f>
        <v>1</v>
      </c>
      <c r="D15">
        <f t="shared" si="0"/>
        <v>0.85404836836169895</v>
      </c>
      <c r="E15" t="e">
        <f t="shared" si="1"/>
        <v>#N/A</v>
      </c>
    </row>
    <row r="16" spans="1:5" x14ac:dyDescent="0.3">
      <c r="A16">
        <f>'character-taxon-results'!D16</f>
        <v>0.91176470588235303</v>
      </c>
      <c r="B16">
        <f>'character-taxon-results'!F16</f>
        <v>0.83910180774371301</v>
      </c>
      <c r="C16">
        <f>'character-taxon-results'!J16</f>
        <v>1</v>
      </c>
      <c r="D16">
        <f t="shared" si="0"/>
        <v>0.83910180774371301</v>
      </c>
      <c r="E16" t="e">
        <f t="shared" si="1"/>
        <v>#N/A</v>
      </c>
    </row>
    <row r="17" spans="1:5" x14ac:dyDescent="0.3">
      <c r="A17">
        <f>'character-taxon-results'!D17</f>
        <v>0.90654205607476601</v>
      </c>
      <c r="B17">
        <f>'character-taxon-results'!F17</f>
        <v>0.83483808348709299</v>
      </c>
      <c r="C17">
        <f>'character-taxon-results'!J17</f>
        <v>0</v>
      </c>
      <c r="D17" t="e">
        <f t="shared" si="0"/>
        <v>#N/A</v>
      </c>
      <c r="E17">
        <f t="shared" si="1"/>
        <v>0.83483808348709299</v>
      </c>
    </row>
    <row r="18" spans="1:5" x14ac:dyDescent="0.3">
      <c r="A18">
        <f>'character-taxon-results'!D18</f>
        <v>0.90384615384615397</v>
      </c>
      <c r="B18">
        <f>'character-taxon-results'!F18</f>
        <v>0.83027220099624899</v>
      </c>
      <c r="C18">
        <f>'character-taxon-results'!J18</f>
        <v>1</v>
      </c>
      <c r="D18">
        <f t="shared" si="0"/>
        <v>0.83027220099624899</v>
      </c>
      <c r="E18" t="e">
        <f t="shared" si="1"/>
        <v>#N/A</v>
      </c>
    </row>
    <row r="19" spans="1:5" x14ac:dyDescent="0.3">
      <c r="A19">
        <f>'character-taxon-results'!D19</f>
        <v>0.89523809523809506</v>
      </c>
      <c r="B19">
        <f>'character-taxon-results'!F19</f>
        <v>0.82028005340200405</v>
      </c>
      <c r="C19">
        <f>'character-taxon-results'!J19</f>
        <v>1</v>
      </c>
      <c r="D19">
        <f t="shared" si="0"/>
        <v>0.82028005340200405</v>
      </c>
      <c r="E19" t="e">
        <f t="shared" si="1"/>
        <v>#N/A</v>
      </c>
    </row>
    <row r="20" spans="1:5" x14ac:dyDescent="0.3">
      <c r="A20">
        <f>'character-taxon-results'!D20</f>
        <v>0.89423076923076905</v>
      </c>
      <c r="B20">
        <f>'character-taxon-results'!F20</f>
        <v>0.81862683565883898</v>
      </c>
      <c r="C20">
        <f>'character-taxon-results'!J20</f>
        <v>1</v>
      </c>
      <c r="D20">
        <f t="shared" si="0"/>
        <v>0.81862683565883898</v>
      </c>
      <c r="E20" t="e">
        <f t="shared" si="1"/>
        <v>#N/A</v>
      </c>
    </row>
    <row r="21" spans="1:5" x14ac:dyDescent="0.3">
      <c r="A21">
        <f>'character-taxon-results'!D21</f>
        <v>0.89423076923076905</v>
      </c>
      <c r="B21">
        <f>'character-taxon-results'!F21</f>
        <v>0.81862683565883898</v>
      </c>
      <c r="C21">
        <f>'character-taxon-results'!J21</f>
        <v>1</v>
      </c>
      <c r="D21">
        <f t="shared" si="0"/>
        <v>0.81862683565883898</v>
      </c>
      <c r="E21" t="e">
        <f t="shared" si="1"/>
        <v>#N/A</v>
      </c>
    </row>
    <row r="22" spans="1:5" x14ac:dyDescent="0.3">
      <c r="A22">
        <f>'character-taxon-results'!D22</f>
        <v>0.88461538461538503</v>
      </c>
      <c r="B22">
        <f>'character-taxon-results'!F22</f>
        <v>0.80711895263917199</v>
      </c>
      <c r="C22">
        <f>'character-taxon-results'!J22</f>
        <v>1</v>
      </c>
      <c r="D22">
        <f t="shared" si="0"/>
        <v>0.80711895263917199</v>
      </c>
      <c r="E22" t="e">
        <f t="shared" si="1"/>
        <v>#N/A</v>
      </c>
    </row>
    <row r="23" spans="1:5" x14ac:dyDescent="0.3">
      <c r="A23">
        <f>'character-taxon-results'!D23</f>
        <v>0.88461538461538503</v>
      </c>
      <c r="B23">
        <f>'character-taxon-results'!F23</f>
        <v>0.80711895263917199</v>
      </c>
      <c r="C23">
        <f>'character-taxon-results'!J23</f>
        <v>1</v>
      </c>
      <c r="D23">
        <f t="shared" si="0"/>
        <v>0.80711895263917199</v>
      </c>
      <c r="E23" t="e">
        <f t="shared" si="1"/>
        <v>#N/A</v>
      </c>
    </row>
    <row r="24" spans="1:5" x14ac:dyDescent="0.3">
      <c r="A24">
        <f>'character-taxon-results'!D24</f>
        <v>0.87619047619047596</v>
      </c>
      <c r="B24">
        <f>'character-taxon-results'!F24</f>
        <v>0.79759045556613895</v>
      </c>
      <c r="C24">
        <f>'character-taxon-results'!J24</f>
        <v>1</v>
      </c>
      <c r="D24">
        <f t="shared" si="0"/>
        <v>0.79759045556613895</v>
      </c>
      <c r="E24" t="e">
        <f t="shared" si="1"/>
        <v>#N/A</v>
      </c>
    </row>
    <row r="25" spans="1:5" x14ac:dyDescent="0.3">
      <c r="A25">
        <f>'character-taxon-results'!D25</f>
        <v>0.86915887850467299</v>
      </c>
      <c r="B25">
        <f>'character-taxon-results'!F25</f>
        <v>0.79022355276348</v>
      </c>
      <c r="C25">
        <f>'character-taxon-results'!J25</f>
        <v>1</v>
      </c>
      <c r="D25">
        <f t="shared" si="0"/>
        <v>0.79022355276348</v>
      </c>
      <c r="E25" t="e">
        <f t="shared" si="1"/>
        <v>#N/A</v>
      </c>
    </row>
    <row r="26" spans="1:5" x14ac:dyDescent="0.3">
      <c r="A26">
        <f>'character-taxon-results'!D26</f>
        <v>0.85981308411214996</v>
      </c>
      <c r="B26">
        <f>'character-taxon-results'!F26</f>
        <v>0.77934339908442796</v>
      </c>
      <c r="C26">
        <f>'character-taxon-results'!J26</f>
        <v>1</v>
      </c>
      <c r="D26">
        <f t="shared" si="0"/>
        <v>0.77934339908442796</v>
      </c>
      <c r="E26" t="e">
        <f t="shared" si="1"/>
        <v>#N/A</v>
      </c>
    </row>
    <row r="27" spans="1:5" x14ac:dyDescent="0.3">
      <c r="A27">
        <f>'character-taxon-results'!D27</f>
        <v>0.84761904761904805</v>
      </c>
      <c r="B27">
        <f>'character-taxon-results'!F27</f>
        <v>0.76436862318781795</v>
      </c>
      <c r="C27">
        <f>'character-taxon-results'!J27</f>
        <v>1</v>
      </c>
      <c r="D27">
        <f t="shared" si="0"/>
        <v>0.76436862318781795</v>
      </c>
      <c r="E27" t="e">
        <f t="shared" si="1"/>
        <v>#N/A</v>
      </c>
    </row>
    <row r="28" spans="1:5" x14ac:dyDescent="0.3">
      <c r="A28">
        <f>'character-taxon-results'!D28</f>
        <v>0.84761904761904805</v>
      </c>
      <c r="B28">
        <f>'character-taxon-results'!F28</f>
        <v>0.76436862318781795</v>
      </c>
      <c r="C28">
        <f>'character-taxon-results'!J28</f>
        <v>1</v>
      </c>
      <c r="D28">
        <f t="shared" si="0"/>
        <v>0.76436862318781795</v>
      </c>
      <c r="E28" t="e">
        <f t="shared" si="1"/>
        <v>#N/A</v>
      </c>
    </row>
    <row r="29" spans="1:5" x14ac:dyDescent="0.3">
      <c r="A29">
        <f>'character-taxon-results'!D29</f>
        <v>0.84615384615384603</v>
      </c>
      <c r="B29">
        <f>'character-taxon-results'!F29</f>
        <v>0.76221853068777701</v>
      </c>
      <c r="C29">
        <f>'character-taxon-results'!J29</f>
        <v>1</v>
      </c>
      <c r="D29">
        <f t="shared" si="0"/>
        <v>0.76221853068777701</v>
      </c>
      <c r="E29" t="e">
        <f t="shared" si="1"/>
        <v>#N/A</v>
      </c>
    </row>
    <row r="30" spans="1:5" x14ac:dyDescent="0.3">
      <c r="A30">
        <f>'character-taxon-results'!D30</f>
        <v>0.83653846153846201</v>
      </c>
      <c r="B30">
        <f>'character-taxon-results'!F30</f>
        <v>0.75123158135827195</v>
      </c>
      <c r="C30">
        <f>'character-taxon-results'!J30</f>
        <v>1</v>
      </c>
      <c r="D30">
        <f t="shared" si="0"/>
        <v>0.75123158135827195</v>
      </c>
      <c r="E30" t="e">
        <f t="shared" si="1"/>
        <v>#N/A</v>
      </c>
    </row>
    <row r="31" spans="1:5" x14ac:dyDescent="0.3">
      <c r="A31">
        <f>'character-taxon-results'!D31</f>
        <v>0.81904761904761902</v>
      </c>
      <c r="B31">
        <f>'character-taxon-results'!F31</f>
        <v>0.731932970060307</v>
      </c>
      <c r="C31">
        <f>'character-taxon-results'!J31</f>
        <v>1</v>
      </c>
      <c r="D31">
        <f t="shared" si="0"/>
        <v>0.731932970060307</v>
      </c>
      <c r="E31" t="e">
        <f t="shared" si="1"/>
        <v>#N/A</v>
      </c>
    </row>
    <row r="32" spans="1:5" x14ac:dyDescent="0.3">
      <c r="A32">
        <f>'character-taxon-results'!D32</f>
        <v>0.81904761904761902</v>
      </c>
      <c r="B32">
        <f>'character-taxon-results'!F32</f>
        <v>0.731932970060307</v>
      </c>
      <c r="C32">
        <f>'character-taxon-results'!J32</f>
        <v>1</v>
      </c>
      <c r="D32">
        <f t="shared" si="0"/>
        <v>0.731932970060307</v>
      </c>
      <c r="E32" t="e">
        <f t="shared" si="1"/>
        <v>#N/A</v>
      </c>
    </row>
    <row r="33" spans="1:5" x14ac:dyDescent="0.3">
      <c r="A33">
        <f>'character-taxon-results'!D33</f>
        <v>0.81730769230769196</v>
      </c>
      <c r="B33">
        <f>'character-taxon-results'!F33</f>
        <v>0.72949814159178095</v>
      </c>
      <c r="C33">
        <f>'character-taxon-results'!J33</f>
        <v>1</v>
      </c>
      <c r="D33">
        <f t="shared" si="0"/>
        <v>0.72949814159178095</v>
      </c>
      <c r="E33" t="e">
        <f t="shared" si="1"/>
        <v>#N/A</v>
      </c>
    </row>
    <row r="34" spans="1:5" x14ac:dyDescent="0.3">
      <c r="A34">
        <f>'character-taxon-results'!D34</f>
        <v>0.80769230769230804</v>
      </c>
      <c r="B34">
        <f>'character-taxon-results'!F34</f>
        <v>0.71874202644505802</v>
      </c>
      <c r="C34">
        <f>'character-taxon-results'!J34</f>
        <v>1</v>
      </c>
      <c r="D34">
        <f t="shared" si="0"/>
        <v>0.71874202644505802</v>
      </c>
      <c r="E34" t="e">
        <f t="shared" si="1"/>
        <v>#N/A</v>
      </c>
    </row>
    <row r="35" spans="1:5" x14ac:dyDescent="0.3">
      <c r="A35">
        <f>'character-taxon-results'!D35</f>
        <v>0.8</v>
      </c>
      <c r="B35">
        <f>'character-taxon-results'!F35</f>
        <v>0.71067420350652599</v>
      </c>
      <c r="C35">
        <f>'character-taxon-results'!J35</f>
        <v>1</v>
      </c>
      <c r="D35">
        <f t="shared" si="0"/>
        <v>0.71067420350652599</v>
      </c>
      <c r="E35" t="e">
        <f t="shared" si="1"/>
        <v>#N/A</v>
      </c>
    </row>
    <row r="36" spans="1:5" x14ac:dyDescent="0.3">
      <c r="A36">
        <f>'character-taxon-results'!D36</f>
        <v>0.79807692307692302</v>
      </c>
      <c r="B36">
        <f>'character-taxon-results'!F36</f>
        <v>0.70805420061121105</v>
      </c>
      <c r="C36">
        <f>'character-taxon-results'!J36</f>
        <v>0</v>
      </c>
      <c r="D36" t="e">
        <f t="shared" si="0"/>
        <v>#N/A</v>
      </c>
      <c r="E36">
        <f t="shared" si="1"/>
        <v>0.70805420061121105</v>
      </c>
    </row>
    <row r="37" spans="1:5" x14ac:dyDescent="0.3">
      <c r="A37">
        <f>'character-taxon-results'!D37</f>
        <v>0.79807692307692302</v>
      </c>
      <c r="B37">
        <f>'character-taxon-results'!F37</f>
        <v>0.70805420061121105</v>
      </c>
      <c r="C37">
        <f>'character-taxon-results'!J37</f>
        <v>0</v>
      </c>
      <c r="D37" t="e">
        <f t="shared" si="0"/>
        <v>#N/A</v>
      </c>
      <c r="E37">
        <f t="shared" si="1"/>
        <v>0.70805420061121105</v>
      </c>
    </row>
    <row r="38" spans="1:5" x14ac:dyDescent="0.3">
      <c r="A38">
        <f>'character-taxon-results'!D38</f>
        <v>0.79245283018867896</v>
      </c>
      <c r="B38">
        <f>'character-taxon-results'!F38</f>
        <v>0.70280587719544196</v>
      </c>
      <c r="C38">
        <f>'character-taxon-results'!J38</f>
        <v>1</v>
      </c>
      <c r="D38">
        <f t="shared" si="0"/>
        <v>0.70280587719544196</v>
      </c>
      <c r="E38" t="e">
        <f t="shared" si="1"/>
        <v>#N/A</v>
      </c>
    </row>
    <row r="39" spans="1:5" x14ac:dyDescent="0.3">
      <c r="A39">
        <f>'character-taxon-results'!D39</f>
        <v>0.79591836734693899</v>
      </c>
      <c r="B39">
        <f>'character-taxon-results'!F39</f>
        <v>0.70256213554981795</v>
      </c>
      <c r="C39">
        <f>'character-taxon-results'!J39</f>
        <v>1</v>
      </c>
      <c r="D39">
        <f t="shared" si="0"/>
        <v>0.70256213554981795</v>
      </c>
      <c r="E39" t="e">
        <f t="shared" si="1"/>
        <v>#N/A</v>
      </c>
    </row>
    <row r="40" spans="1:5" x14ac:dyDescent="0.3">
      <c r="A40">
        <f>'character-taxon-results'!D40</f>
        <v>0.797752808988764</v>
      </c>
      <c r="B40">
        <f>'character-taxon-results'!F40</f>
        <v>0.69932798314256694</v>
      </c>
      <c r="C40">
        <f>'character-taxon-results'!J40</f>
        <v>1</v>
      </c>
      <c r="D40">
        <f t="shared" si="0"/>
        <v>0.69932798314256694</v>
      </c>
      <c r="E40" t="e">
        <f t="shared" si="1"/>
        <v>#N/A</v>
      </c>
    </row>
    <row r="41" spans="1:5" x14ac:dyDescent="0.3">
      <c r="A41">
        <f>'character-taxon-results'!D41</f>
        <v>0.797752808988764</v>
      </c>
      <c r="B41">
        <f>'character-taxon-results'!F41</f>
        <v>0.69932798314256694</v>
      </c>
      <c r="C41">
        <f>'character-taxon-results'!J41</f>
        <v>0</v>
      </c>
      <c r="D41" t="e">
        <f t="shared" si="0"/>
        <v>#N/A</v>
      </c>
      <c r="E41">
        <f t="shared" si="1"/>
        <v>0.69932798314256694</v>
      </c>
    </row>
    <row r="42" spans="1:5" x14ac:dyDescent="0.3">
      <c r="A42">
        <f>'character-taxon-results'!D42</f>
        <v>0.78846153846153799</v>
      </c>
      <c r="B42">
        <f>'character-taxon-results'!F42</f>
        <v>0.69743116896055302</v>
      </c>
      <c r="C42">
        <f>'character-taxon-results'!J42</f>
        <v>1</v>
      </c>
      <c r="D42">
        <f t="shared" si="0"/>
        <v>0.69743116896055302</v>
      </c>
      <c r="E42" t="e">
        <f t="shared" si="1"/>
        <v>#N/A</v>
      </c>
    </row>
    <row r="43" spans="1:5" x14ac:dyDescent="0.3">
      <c r="A43">
        <f>'character-taxon-results'!D43</f>
        <v>0.78846153846153799</v>
      </c>
      <c r="B43">
        <f>'character-taxon-results'!F43</f>
        <v>0.69743116896055302</v>
      </c>
      <c r="C43">
        <f>'character-taxon-results'!J43</f>
        <v>1</v>
      </c>
      <c r="D43">
        <f t="shared" si="0"/>
        <v>0.69743116896055302</v>
      </c>
      <c r="E43" t="e">
        <f t="shared" si="1"/>
        <v>#N/A</v>
      </c>
    </row>
    <row r="44" spans="1:5" x14ac:dyDescent="0.3">
      <c r="A44">
        <f>'character-taxon-results'!D44</f>
        <v>0.78095238095238095</v>
      </c>
      <c r="B44">
        <f>'character-taxon-results'!F44</f>
        <v>0.68967160966236996</v>
      </c>
      <c r="C44">
        <f>'character-taxon-results'!J44</f>
        <v>0</v>
      </c>
      <c r="D44" t="e">
        <f t="shared" si="0"/>
        <v>#N/A</v>
      </c>
      <c r="E44">
        <f t="shared" si="1"/>
        <v>0.68967160966236996</v>
      </c>
    </row>
    <row r="45" spans="1:5" x14ac:dyDescent="0.3">
      <c r="A45">
        <f>'character-taxon-results'!D45</f>
        <v>0.78095238095238095</v>
      </c>
      <c r="B45">
        <f>'character-taxon-results'!F45</f>
        <v>0.68967160966236996</v>
      </c>
      <c r="C45">
        <f>'character-taxon-results'!J45</f>
        <v>1</v>
      </c>
      <c r="D45">
        <f t="shared" si="0"/>
        <v>0.68967160966236996</v>
      </c>
      <c r="E45" t="e">
        <f t="shared" si="1"/>
        <v>#N/A</v>
      </c>
    </row>
    <row r="46" spans="1:5" x14ac:dyDescent="0.3">
      <c r="A46">
        <f>'character-taxon-results'!D46</f>
        <v>0.77142857142857102</v>
      </c>
      <c r="B46">
        <f>'character-taxon-results'!F46</f>
        <v>0.67925886274222802</v>
      </c>
      <c r="C46">
        <f>'character-taxon-results'!J46</f>
        <v>1</v>
      </c>
      <c r="D46">
        <f t="shared" si="0"/>
        <v>0.67925886274222802</v>
      </c>
      <c r="E46" t="e">
        <f t="shared" si="1"/>
        <v>#N/A</v>
      </c>
    </row>
    <row r="47" spans="1:5" x14ac:dyDescent="0.3">
      <c r="A47">
        <f>'character-taxon-results'!D47</f>
        <v>0.76635514018691597</v>
      </c>
      <c r="B47">
        <f>'character-taxon-results'!F47</f>
        <v>0.67470683271292498</v>
      </c>
      <c r="C47">
        <f>'character-taxon-results'!J47</f>
        <v>1</v>
      </c>
      <c r="D47">
        <f t="shared" si="0"/>
        <v>0.67470683271292498</v>
      </c>
      <c r="E47" t="e">
        <f t="shared" si="1"/>
        <v>#N/A</v>
      </c>
    </row>
    <row r="48" spans="1:5" x14ac:dyDescent="0.3">
      <c r="A48">
        <f>'character-taxon-results'!D48</f>
        <v>0.76190476190476197</v>
      </c>
      <c r="B48">
        <f>'character-taxon-results'!F48</f>
        <v>0.66890176606648499</v>
      </c>
      <c r="C48">
        <f>'character-taxon-results'!J48</f>
        <v>1</v>
      </c>
      <c r="D48">
        <f t="shared" si="0"/>
        <v>0.66890176606648499</v>
      </c>
      <c r="E48" t="e">
        <f t="shared" si="1"/>
        <v>#N/A</v>
      </c>
    </row>
    <row r="49" spans="1:5" x14ac:dyDescent="0.3">
      <c r="A49">
        <f>'character-taxon-results'!D49</f>
        <v>0.75238095238095204</v>
      </c>
      <c r="B49">
        <f>'character-taxon-results'!F49</f>
        <v>0.65859810104808703</v>
      </c>
      <c r="C49">
        <f>'character-taxon-results'!J49</f>
        <v>1</v>
      </c>
      <c r="D49">
        <f t="shared" si="0"/>
        <v>0.65859810104808703</v>
      </c>
      <c r="E49" t="e">
        <f t="shared" si="1"/>
        <v>#N/A</v>
      </c>
    </row>
    <row r="50" spans="1:5" x14ac:dyDescent="0.3">
      <c r="A50">
        <f>'character-taxon-results'!D50</f>
        <v>0.75238095238095204</v>
      </c>
      <c r="B50">
        <f>'character-taxon-results'!F50</f>
        <v>0.65859810104808703</v>
      </c>
      <c r="C50">
        <f>'character-taxon-results'!J50</f>
        <v>1</v>
      </c>
      <c r="D50">
        <f t="shared" si="0"/>
        <v>0.65859810104808703</v>
      </c>
      <c r="E50" t="e">
        <f t="shared" si="1"/>
        <v>#N/A</v>
      </c>
    </row>
    <row r="51" spans="1:5" x14ac:dyDescent="0.3">
      <c r="A51">
        <f>'character-taxon-results'!D51</f>
        <v>0.74757281553398103</v>
      </c>
      <c r="B51">
        <f>'character-taxon-results'!F51</f>
        <v>0.65240579762709605</v>
      </c>
      <c r="C51">
        <f>'character-taxon-results'!J51</f>
        <v>1</v>
      </c>
      <c r="D51">
        <f t="shared" si="0"/>
        <v>0.65240579762709605</v>
      </c>
      <c r="E51" t="e">
        <f t="shared" si="1"/>
        <v>#N/A</v>
      </c>
    </row>
    <row r="52" spans="1:5" x14ac:dyDescent="0.3">
      <c r="A52">
        <f>'character-taxon-results'!D52</f>
        <v>0.74038461538461497</v>
      </c>
      <c r="B52">
        <f>'character-taxon-results'!F52</f>
        <v>0.64518991741890197</v>
      </c>
      <c r="C52">
        <f>'character-taxon-results'!J52</f>
        <v>1</v>
      </c>
      <c r="D52">
        <f t="shared" si="0"/>
        <v>0.64518991741890197</v>
      </c>
      <c r="E52" t="e">
        <f t="shared" si="1"/>
        <v>#N/A</v>
      </c>
    </row>
    <row r="53" spans="1:5" x14ac:dyDescent="0.3">
      <c r="A53">
        <f>'character-taxon-results'!D53</f>
        <v>0.71153846153846201</v>
      </c>
      <c r="B53">
        <f>'character-taxon-results'!F53</f>
        <v>0.61446658829680301</v>
      </c>
      <c r="C53">
        <f>'character-taxon-results'!J53</f>
        <v>1</v>
      </c>
      <c r="D53">
        <f t="shared" si="0"/>
        <v>0.61446658829680301</v>
      </c>
      <c r="E53" t="e">
        <f t="shared" si="1"/>
        <v>#N/A</v>
      </c>
    </row>
    <row r="54" spans="1:5" x14ac:dyDescent="0.3">
      <c r="A54">
        <f>'character-taxon-results'!D54</f>
        <v>0.70192307692307698</v>
      </c>
      <c r="B54">
        <f>'character-taxon-results'!F54</f>
        <v>0.60431899537914802</v>
      </c>
      <c r="C54">
        <f>'character-taxon-results'!J54</f>
        <v>0</v>
      </c>
      <c r="D54" t="e">
        <f t="shared" si="0"/>
        <v>#N/A</v>
      </c>
      <c r="E54">
        <f t="shared" si="1"/>
        <v>0.60431899537914802</v>
      </c>
    </row>
    <row r="55" spans="1:5" x14ac:dyDescent="0.3">
      <c r="A55">
        <f>'character-taxon-results'!D55</f>
        <v>0.70192307692307698</v>
      </c>
      <c r="B55">
        <f>'character-taxon-results'!F55</f>
        <v>0.60431899537914802</v>
      </c>
      <c r="C55">
        <f>'character-taxon-results'!J55</f>
        <v>1</v>
      </c>
      <c r="D55">
        <f t="shared" si="0"/>
        <v>0.60431899537914802</v>
      </c>
      <c r="E55" t="e">
        <f t="shared" si="1"/>
        <v>#N/A</v>
      </c>
    </row>
    <row r="56" spans="1:5" x14ac:dyDescent="0.3">
      <c r="A56">
        <f>'character-taxon-results'!D56</f>
        <v>0.70192307692307698</v>
      </c>
      <c r="B56">
        <f>'character-taxon-results'!F56</f>
        <v>0.60431899537914802</v>
      </c>
      <c r="C56">
        <f>'character-taxon-results'!J56</f>
        <v>0</v>
      </c>
      <c r="D56" t="e">
        <f t="shared" si="0"/>
        <v>#N/A</v>
      </c>
      <c r="E56">
        <f t="shared" si="1"/>
        <v>0.60431899537914802</v>
      </c>
    </row>
    <row r="57" spans="1:5" x14ac:dyDescent="0.3">
      <c r="A57">
        <f>'character-taxon-results'!D57</f>
        <v>0.69158878504672905</v>
      </c>
      <c r="B57">
        <f>'character-taxon-results'!F57</f>
        <v>0.59496456436804701</v>
      </c>
      <c r="C57">
        <f>'character-taxon-results'!J57</f>
        <v>1</v>
      </c>
      <c r="D57">
        <f t="shared" si="0"/>
        <v>0.59496456436804701</v>
      </c>
      <c r="E57" t="e">
        <f t="shared" si="1"/>
        <v>#N/A</v>
      </c>
    </row>
    <row r="58" spans="1:5" x14ac:dyDescent="0.3">
      <c r="A58">
        <f>'character-taxon-results'!D58</f>
        <v>0.69230769230769196</v>
      </c>
      <c r="B58">
        <f>'character-taxon-results'!F58</f>
        <v>0.59421598470507397</v>
      </c>
      <c r="C58">
        <f>'character-taxon-results'!J58</f>
        <v>1</v>
      </c>
      <c r="D58">
        <f t="shared" si="0"/>
        <v>0.59421598470507397</v>
      </c>
      <c r="E58" t="e">
        <f t="shared" si="1"/>
        <v>#N/A</v>
      </c>
    </row>
    <row r="59" spans="1:5" x14ac:dyDescent="0.3">
      <c r="A59">
        <f>'character-taxon-results'!D59</f>
        <v>0.67619047619047601</v>
      </c>
      <c r="B59">
        <f>'character-taxon-results'!F59</f>
        <v>0.57788728800299105</v>
      </c>
      <c r="C59">
        <f>'character-taxon-results'!J59</f>
        <v>1</v>
      </c>
      <c r="D59">
        <f t="shared" si="0"/>
        <v>0.57788728800299105</v>
      </c>
      <c r="E59" t="e">
        <f t="shared" si="1"/>
        <v>#N/A</v>
      </c>
    </row>
    <row r="60" spans="1:5" x14ac:dyDescent="0.3">
      <c r="A60">
        <f>'character-taxon-results'!D60</f>
        <v>0.66666666666666696</v>
      </c>
      <c r="B60">
        <f>'character-taxon-results'!F60</f>
        <v>0.56799345205567897</v>
      </c>
      <c r="C60">
        <f>'character-taxon-results'!J60</f>
        <v>1</v>
      </c>
      <c r="D60">
        <f t="shared" si="0"/>
        <v>0.56799345205567897</v>
      </c>
      <c r="E60" t="e">
        <f t="shared" si="1"/>
        <v>#N/A</v>
      </c>
    </row>
    <row r="61" spans="1:5" x14ac:dyDescent="0.3">
      <c r="A61">
        <f>'character-taxon-results'!D61</f>
        <v>0.66346153846153799</v>
      </c>
      <c r="B61">
        <f>'character-taxon-results'!F61</f>
        <v>0.56416361306622398</v>
      </c>
      <c r="C61">
        <f>'character-taxon-results'!J61</f>
        <v>1</v>
      </c>
      <c r="D61">
        <f t="shared" si="0"/>
        <v>0.56416361306622398</v>
      </c>
      <c r="E61" t="e">
        <f t="shared" si="1"/>
        <v>#N/A</v>
      </c>
    </row>
    <row r="62" spans="1:5" x14ac:dyDescent="0.3">
      <c r="A62">
        <f>'character-taxon-results'!D62</f>
        <v>0.66346153846153799</v>
      </c>
      <c r="B62">
        <f>'character-taxon-results'!F62</f>
        <v>0.56416361306622398</v>
      </c>
      <c r="C62">
        <f>'character-taxon-results'!J62</f>
        <v>1</v>
      </c>
      <c r="D62">
        <f t="shared" si="0"/>
        <v>0.56416361306622398</v>
      </c>
      <c r="E62" t="e">
        <f t="shared" si="1"/>
        <v>#N/A</v>
      </c>
    </row>
    <row r="63" spans="1:5" x14ac:dyDescent="0.3">
      <c r="A63">
        <f>'character-taxon-results'!D63</f>
        <v>0.65384615384615397</v>
      </c>
      <c r="B63">
        <f>'character-taxon-results'!F63</f>
        <v>0.55422856552787103</v>
      </c>
      <c r="C63">
        <f>'character-taxon-results'!J63</f>
        <v>1</v>
      </c>
      <c r="D63">
        <f t="shared" si="0"/>
        <v>0.55422856552787103</v>
      </c>
      <c r="E63" t="e">
        <f t="shared" si="1"/>
        <v>#N/A</v>
      </c>
    </row>
    <row r="64" spans="1:5" x14ac:dyDescent="0.3">
      <c r="A64">
        <f>'character-taxon-results'!D64</f>
        <v>0.65384615384615397</v>
      </c>
      <c r="B64">
        <f>'character-taxon-results'!F64</f>
        <v>0.55422856552787103</v>
      </c>
      <c r="C64">
        <f>'character-taxon-results'!J64</f>
        <v>1</v>
      </c>
      <c r="D64">
        <f t="shared" si="0"/>
        <v>0.55422856552787103</v>
      </c>
      <c r="E64" t="e">
        <f t="shared" si="1"/>
        <v>#N/A</v>
      </c>
    </row>
    <row r="65" spans="1:5" x14ac:dyDescent="0.3">
      <c r="A65">
        <f>'character-taxon-results'!D65</f>
        <v>0.64761904761904798</v>
      </c>
      <c r="B65">
        <f>'character-taxon-results'!F65</f>
        <v>0.54832482982795705</v>
      </c>
      <c r="C65">
        <f>'character-taxon-results'!J65</f>
        <v>0</v>
      </c>
      <c r="D65" t="e">
        <f t="shared" si="0"/>
        <v>#N/A</v>
      </c>
      <c r="E65">
        <f t="shared" si="1"/>
        <v>0.54832482982795705</v>
      </c>
    </row>
    <row r="66" spans="1:5" x14ac:dyDescent="0.3">
      <c r="A66">
        <f>'character-taxon-results'!D66</f>
        <v>0.64423076923076905</v>
      </c>
      <c r="B66">
        <f>'character-taxon-results'!F66</f>
        <v>0.54433335736740196</v>
      </c>
      <c r="C66">
        <f>'character-taxon-results'!J66</f>
        <v>0</v>
      </c>
      <c r="D66" t="e">
        <f t="shared" si="0"/>
        <v>#N/A</v>
      </c>
      <c r="E66">
        <f t="shared" si="1"/>
        <v>0.54433335736740196</v>
      </c>
    </row>
    <row r="67" spans="1:5" x14ac:dyDescent="0.3">
      <c r="A67">
        <f>'character-taxon-results'!D67</f>
        <v>0.64444444444444404</v>
      </c>
      <c r="B67">
        <f>'character-taxon-results'!F67</f>
        <v>0.53652644764883195</v>
      </c>
      <c r="C67">
        <f>'character-taxon-results'!J67</f>
        <v>1</v>
      </c>
      <c r="D67">
        <f t="shared" ref="D67:D86" si="2">IF(C67=1,B67,NA())</f>
        <v>0.53652644764883195</v>
      </c>
      <c r="E67" t="e">
        <f t="shared" ref="E67:E86" si="3">IF(C67=0,B67,NA())</f>
        <v>#N/A</v>
      </c>
    </row>
    <row r="68" spans="1:5" x14ac:dyDescent="0.3">
      <c r="A68">
        <f>'character-taxon-results'!D68</f>
        <v>0.63461538461538503</v>
      </c>
      <c r="B68">
        <f>'character-taxon-results'!F68</f>
        <v>0.53447727958980995</v>
      </c>
      <c r="C68">
        <f>'character-taxon-results'!J68</f>
        <v>0</v>
      </c>
      <c r="D68" t="e">
        <f t="shared" si="2"/>
        <v>#N/A</v>
      </c>
      <c r="E68">
        <f t="shared" si="3"/>
        <v>0.53447727958980995</v>
      </c>
    </row>
    <row r="69" spans="1:5" x14ac:dyDescent="0.3">
      <c r="A69">
        <f>'character-taxon-results'!D69</f>
        <v>0.63461538461538503</v>
      </c>
      <c r="B69">
        <f>'character-taxon-results'!F69</f>
        <v>0.53447727958980995</v>
      </c>
      <c r="C69">
        <f>'character-taxon-results'!J69</f>
        <v>1</v>
      </c>
      <c r="D69">
        <f t="shared" si="2"/>
        <v>0.53447727958980995</v>
      </c>
      <c r="E69" t="e">
        <f t="shared" si="3"/>
        <v>#N/A</v>
      </c>
    </row>
    <row r="70" spans="1:5" x14ac:dyDescent="0.3">
      <c r="A70">
        <f>'character-taxon-results'!D70</f>
        <v>0.63541666666666696</v>
      </c>
      <c r="B70">
        <f>'character-taxon-results'!F70</f>
        <v>0.53093620329288604</v>
      </c>
      <c r="C70">
        <f>'character-taxon-results'!J70</f>
        <v>1</v>
      </c>
      <c r="D70">
        <f t="shared" si="2"/>
        <v>0.53093620329288604</v>
      </c>
      <c r="E70" t="e">
        <f t="shared" si="3"/>
        <v>#N/A</v>
      </c>
    </row>
    <row r="71" spans="1:5" x14ac:dyDescent="0.3">
      <c r="A71">
        <f>'character-taxon-results'!D71</f>
        <v>0.62921348314606695</v>
      </c>
      <c r="B71">
        <f>'character-taxon-results'!F71</f>
        <v>0.52029811346758004</v>
      </c>
      <c r="C71">
        <f>'character-taxon-results'!J71</f>
        <v>1</v>
      </c>
      <c r="D71">
        <f t="shared" si="2"/>
        <v>0.52029811346758004</v>
      </c>
      <c r="E71" t="e">
        <f t="shared" si="3"/>
        <v>#N/A</v>
      </c>
    </row>
    <row r="72" spans="1:5" x14ac:dyDescent="0.3">
      <c r="A72">
        <f>'character-taxon-results'!D72</f>
        <v>0.59047619047619004</v>
      </c>
      <c r="B72">
        <f>'character-taxon-results'!F72</f>
        <v>0.490223463017604</v>
      </c>
      <c r="C72">
        <f>'character-taxon-results'!J72</f>
        <v>1</v>
      </c>
      <c r="D72">
        <f t="shared" si="2"/>
        <v>0.490223463017604</v>
      </c>
      <c r="E72" t="e">
        <f t="shared" si="3"/>
        <v>#N/A</v>
      </c>
    </row>
    <row r="73" spans="1:5" x14ac:dyDescent="0.3">
      <c r="A73">
        <f>'character-taxon-results'!D73</f>
        <v>0.59139784946236595</v>
      </c>
      <c r="B73">
        <f>'character-taxon-results'!F73</f>
        <v>0.48455159236731099</v>
      </c>
      <c r="C73">
        <f>'character-taxon-results'!J73</f>
        <v>1</v>
      </c>
      <c r="D73">
        <f t="shared" si="2"/>
        <v>0.48455159236731099</v>
      </c>
      <c r="E73" t="e">
        <f t="shared" si="3"/>
        <v>#N/A</v>
      </c>
    </row>
    <row r="74" spans="1:5" x14ac:dyDescent="0.3">
      <c r="A74">
        <f>'character-taxon-results'!D74</f>
        <v>0.57692307692307698</v>
      </c>
      <c r="B74">
        <f>'character-taxon-results'!F74</f>
        <v>0.47613063795017402</v>
      </c>
      <c r="C74">
        <f>'character-taxon-results'!J74</f>
        <v>0</v>
      </c>
      <c r="D74" t="e">
        <f t="shared" si="2"/>
        <v>#N/A</v>
      </c>
      <c r="E74">
        <f t="shared" si="3"/>
        <v>0.47613063795017402</v>
      </c>
    </row>
    <row r="75" spans="1:5" x14ac:dyDescent="0.3">
      <c r="A75">
        <f>'character-taxon-results'!D75</f>
        <v>0.57142857142857095</v>
      </c>
      <c r="B75">
        <f>'character-taxon-results'!F75</f>
        <v>0.47114435096460699</v>
      </c>
      <c r="C75">
        <f>'character-taxon-results'!J75</f>
        <v>1</v>
      </c>
      <c r="D75">
        <f t="shared" si="2"/>
        <v>0.47114435096460699</v>
      </c>
      <c r="E75" t="e">
        <f t="shared" si="3"/>
        <v>#N/A</v>
      </c>
    </row>
    <row r="76" spans="1:5" x14ac:dyDescent="0.3">
      <c r="A76">
        <f>'character-taxon-results'!D76</f>
        <v>0.56730769230769196</v>
      </c>
      <c r="B76">
        <f>'character-taxon-results'!F76</f>
        <v>0.46653366165172999</v>
      </c>
      <c r="C76">
        <f>'character-taxon-results'!J76</f>
        <v>1</v>
      </c>
      <c r="D76">
        <f t="shared" si="2"/>
        <v>0.46653366165172999</v>
      </c>
      <c r="E76" t="e">
        <f t="shared" si="3"/>
        <v>#N/A</v>
      </c>
    </row>
    <row r="77" spans="1:5" x14ac:dyDescent="0.3">
      <c r="A77">
        <f>'character-taxon-results'!D77</f>
        <v>0.56730769230769196</v>
      </c>
      <c r="B77">
        <f>'character-taxon-results'!F77</f>
        <v>0.46653366165172999</v>
      </c>
      <c r="C77">
        <f>'character-taxon-results'!J77</f>
        <v>1</v>
      </c>
      <c r="D77">
        <f t="shared" si="2"/>
        <v>0.46653366165172999</v>
      </c>
      <c r="E77" t="e">
        <f t="shared" si="3"/>
        <v>#N/A</v>
      </c>
    </row>
    <row r="78" spans="1:5" x14ac:dyDescent="0.3">
      <c r="A78">
        <f>'character-taxon-results'!D78</f>
        <v>0.55769230769230804</v>
      </c>
      <c r="B78">
        <f>'character-taxon-results'!F78</f>
        <v>0.45697220438659097</v>
      </c>
      <c r="C78">
        <f>'character-taxon-results'!J78</f>
        <v>1</v>
      </c>
      <c r="D78">
        <f t="shared" si="2"/>
        <v>0.45697220438659097</v>
      </c>
      <c r="E78" t="e">
        <f t="shared" si="3"/>
        <v>#N/A</v>
      </c>
    </row>
    <row r="79" spans="1:5" x14ac:dyDescent="0.3">
      <c r="A79">
        <f>'character-taxon-results'!D79</f>
        <v>0.55238095238095197</v>
      </c>
      <c r="B79">
        <f>'character-taxon-results'!F79</f>
        <v>0.45220448236014399</v>
      </c>
      <c r="C79">
        <f>'character-taxon-results'!J79</f>
        <v>1</v>
      </c>
      <c r="D79">
        <f t="shared" si="2"/>
        <v>0.45220448236014399</v>
      </c>
      <c r="E79" t="e">
        <f t="shared" si="3"/>
        <v>#N/A</v>
      </c>
    </row>
    <row r="80" spans="1:5" x14ac:dyDescent="0.3">
      <c r="A80">
        <f>'character-taxon-results'!D80</f>
        <v>0.53846153846153799</v>
      </c>
      <c r="B80">
        <f>'character-taxon-results'!F80</f>
        <v>0.43795494022401299</v>
      </c>
      <c r="C80">
        <f>'character-taxon-results'!J80</f>
        <v>1</v>
      </c>
      <c r="D80">
        <f t="shared" si="2"/>
        <v>0.43795494022401299</v>
      </c>
      <c r="E80" t="e">
        <f t="shared" si="3"/>
        <v>#N/A</v>
      </c>
    </row>
    <row r="81" spans="1:5" x14ac:dyDescent="0.3">
      <c r="A81">
        <f>'character-taxon-results'!D81</f>
        <v>0.53921568627451</v>
      </c>
      <c r="B81">
        <f>'character-taxon-results'!F81</f>
        <v>0.43768396745288202</v>
      </c>
      <c r="C81">
        <f>'character-taxon-results'!J81</f>
        <v>1</v>
      </c>
      <c r="D81">
        <f t="shared" si="2"/>
        <v>0.43768396745288202</v>
      </c>
      <c r="E81" t="e">
        <f t="shared" si="3"/>
        <v>#N/A</v>
      </c>
    </row>
    <row r="82" spans="1:5" x14ac:dyDescent="0.3">
      <c r="A82">
        <f>'character-taxon-results'!D82</f>
        <v>0.52884615384615397</v>
      </c>
      <c r="B82">
        <f>'character-taxon-results'!F82</f>
        <v>0.428498782187269</v>
      </c>
      <c r="C82">
        <f>'character-taxon-results'!J82</f>
        <v>1</v>
      </c>
      <c r="D82">
        <f t="shared" si="2"/>
        <v>0.428498782187269</v>
      </c>
      <c r="E82" t="e">
        <f t="shared" si="3"/>
        <v>#N/A</v>
      </c>
    </row>
    <row r="83" spans="1:5" x14ac:dyDescent="0.3">
      <c r="A83">
        <f>'character-taxon-results'!D83</f>
        <v>0.51923076923076905</v>
      </c>
      <c r="B83">
        <f>'character-taxon-results'!F83</f>
        <v>0.41907743892343202</v>
      </c>
      <c r="C83">
        <f>'character-taxon-results'!J83</f>
        <v>1</v>
      </c>
      <c r="D83">
        <f t="shared" si="2"/>
        <v>0.41907743892343202</v>
      </c>
      <c r="E83" t="e">
        <f t="shared" si="3"/>
        <v>#N/A</v>
      </c>
    </row>
    <row r="84" spans="1:5" x14ac:dyDescent="0.3">
      <c r="A84">
        <f>'character-taxon-results'!D84</f>
        <v>0.51428571428571401</v>
      </c>
      <c r="B84">
        <f>'character-taxon-results'!F84</f>
        <v>0.41473582334793602</v>
      </c>
      <c r="C84">
        <f>'character-taxon-results'!J84</f>
        <v>1</v>
      </c>
      <c r="D84">
        <f t="shared" si="2"/>
        <v>0.41473582334793602</v>
      </c>
      <c r="E84" t="e">
        <f t="shared" si="3"/>
        <v>#N/A</v>
      </c>
    </row>
    <row r="85" spans="1:5" x14ac:dyDescent="0.3">
      <c r="A85">
        <f>'character-taxon-results'!D85</f>
        <v>0.43010752688171999</v>
      </c>
      <c r="B85">
        <f>'character-taxon-results'!F85</f>
        <v>0.32784674098406602</v>
      </c>
      <c r="C85">
        <f>'character-taxon-results'!J85</f>
        <v>1</v>
      </c>
      <c r="D85">
        <f t="shared" si="2"/>
        <v>0.32784674098406602</v>
      </c>
      <c r="E85" t="e">
        <f t="shared" si="3"/>
        <v>#N/A</v>
      </c>
    </row>
    <row r="86" spans="1:5" x14ac:dyDescent="0.3">
      <c r="A86">
        <f>'character-taxon-results'!D86</f>
        <v>0.41666666666666702</v>
      </c>
      <c r="B86">
        <f>'character-taxon-results'!F86</f>
        <v>0.31684940653370702</v>
      </c>
      <c r="C86">
        <f>'character-taxon-results'!J86</f>
        <v>1</v>
      </c>
      <c r="D86">
        <f t="shared" si="2"/>
        <v>0.31684940653370702</v>
      </c>
      <c r="E86" t="e">
        <f t="shared" si="3"/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character-taxon-results</vt:lpstr>
      <vt:lpstr>Threshold Plot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tgd</dc:creator>
  <cp:lastModifiedBy>Thomas G. Dietterich</cp:lastModifiedBy>
  <dcterms:created xsi:type="dcterms:W3CDTF">2015-11-23T06:21:17Z</dcterms:created>
  <dcterms:modified xsi:type="dcterms:W3CDTF">2016-05-23T04:26:45Z</dcterms:modified>
</cp:coreProperties>
</file>