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96" windowWidth="16248" windowHeight="9660" activeTab="1"/>
  </bookViews>
  <sheets>
    <sheet name="character-taxon-results" sheetId="1" r:id="rId1"/>
    <sheet name="Threshold Plot" sheetId="3" r:id="rId2"/>
  </sheets>
  <calcPr calcId="145621"/>
</workbook>
</file>

<file path=xl/calcChain.xml><?xml version="1.0" encoding="utf-8"?>
<calcChain xmlns="http://schemas.openxmlformats.org/spreadsheetml/2006/main">
  <c r="E97" i="3" l="1"/>
  <c r="E95" i="3"/>
  <c r="E91" i="3"/>
  <c r="E90" i="3"/>
  <c r="E89" i="3"/>
  <c r="E87" i="3"/>
  <c r="E86" i="3"/>
  <c r="E77" i="3"/>
  <c r="E73" i="3"/>
  <c r="E72" i="3"/>
  <c r="E71" i="3"/>
  <c r="E68" i="3"/>
  <c r="E66" i="3"/>
  <c r="E65" i="3"/>
  <c r="E62" i="3"/>
  <c r="E61" i="3"/>
  <c r="E56" i="3"/>
  <c r="E55" i="3"/>
  <c r="E40" i="3"/>
  <c r="E36" i="3"/>
  <c r="E23" i="3"/>
  <c r="E21" i="3"/>
  <c r="E3" i="3"/>
  <c r="D101" i="3"/>
  <c r="D100" i="3"/>
  <c r="D99" i="3"/>
  <c r="D98" i="3"/>
  <c r="D96" i="3"/>
  <c r="D94" i="3"/>
  <c r="D93" i="3"/>
  <c r="D92" i="3"/>
  <c r="D88" i="3"/>
  <c r="D85" i="3"/>
  <c r="D84" i="3"/>
  <c r="D83" i="3"/>
  <c r="D82" i="3"/>
  <c r="D81" i="3"/>
  <c r="D80" i="3"/>
  <c r="D79" i="3"/>
  <c r="D78" i="3"/>
  <c r="D76" i="3"/>
  <c r="D75" i="3"/>
  <c r="D74" i="3"/>
  <c r="D70" i="3"/>
  <c r="D69" i="3"/>
  <c r="D67" i="3"/>
  <c r="D64" i="3"/>
  <c r="D63" i="3"/>
  <c r="D60" i="3"/>
  <c r="D59" i="3"/>
  <c r="D58" i="3"/>
  <c r="D57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39" i="3"/>
  <c r="D38" i="3"/>
  <c r="D37" i="3"/>
  <c r="D35" i="3"/>
  <c r="D34" i="3"/>
  <c r="D33" i="3"/>
  <c r="D32" i="3"/>
  <c r="D31" i="3"/>
  <c r="D30" i="3"/>
  <c r="D29" i="3"/>
  <c r="D28" i="3"/>
  <c r="D27" i="3"/>
  <c r="D26" i="3"/>
  <c r="D25" i="3"/>
  <c r="D24" i="3"/>
  <c r="D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P5" i="1" l="1"/>
  <c r="B101" i="3" l="1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L3" i="1" l="1"/>
  <c r="K2" i="1"/>
  <c r="L4" i="1" l="1"/>
  <c r="L5" i="1" l="1"/>
  <c r="L6" i="1" l="1"/>
  <c r="L7" i="1" l="1"/>
  <c r="L8" i="1" l="1"/>
  <c r="L9" i="1" l="1"/>
  <c r="L10" i="1" l="1"/>
  <c r="L11" i="1" l="1"/>
  <c r="L12" i="1" l="1"/>
  <c r="L13" i="1" l="1"/>
  <c r="L14" i="1" l="1"/>
  <c r="L15" i="1" l="1"/>
  <c r="L16" i="1" l="1"/>
  <c r="L17" i="1" l="1"/>
  <c r="L18" i="1" l="1"/>
  <c r="L19" i="1" l="1"/>
  <c r="L20" i="1" l="1"/>
  <c r="L21" i="1" l="1"/>
  <c r="L22" i="1" l="1"/>
  <c r="L23" i="1" l="1"/>
  <c r="L24" i="1" l="1"/>
  <c r="L25" i="1" l="1"/>
  <c r="L26" i="1" l="1"/>
  <c r="L27" i="1" l="1"/>
  <c r="L28" i="1" l="1"/>
  <c r="L29" i="1" l="1"/>
  <c r="L30" i="1" l="1"/>
  <c r="L31" i="1" l="1"/>
  <c r="L32" i="1" l="1"/>
  <c r="L33" i="1" l="1"/>
  <c r="L34" i="1" l="1"/>
  <c r="L35" i="1" l="1"/>
  <c r="L36" i="1" l="1"/>
  <c r="L37" i="1" l="1"/>
  <c r="L38" i="1" l="1"/>
  <c r="L39" i="1" l="1"/>
  <c r="L40" i="1" l="1"/>
  <c r="L41" i="1" l="1"/>
  <c r="L42" i="1" l="1"/>
  <c r="L43" i="1" l="1"/>
  <c r="L44" i="1" l="1"/>
  <c r="L45" i="1" l="1"/>
  <c r="L46" i="1" l="1"/>
  <c r="L47" i="1" l="1"/>
  <c r="L48" i="1" l="1"/>
  <c r="L49" i="1" l="1"/>
  <c r="L50" i="1" l="1"/>
  <c r="L51" i="1" l="1"/>
  <c r="L52" i="1" l="1"/>
  <c r="L53" i="1" l="1"/>
  <c r="L54" i="1" l="1"/>
  <c r="L55" i="1" l="1"/>
  <c r="L56" i="1" l="1"/>
  <c r="L57" i="1" l="1"/>
  <c r="L58" i="1" l="1"/>
  <c r="L59" i="1" l="1"/>
  <c r="L60" i="1" l="1"/>
  <c r="L61" i="1" l="1"/>
  <c r="L62" i="1" l="1"/>
  <c r="L63" i="1" l="1"/>
  <c r="L64" i="1" l="1"/>
  <c r="L65" i="1" l="1"/>
  <c r="L66" i="1" l="1"/>
  <c r="L67" i="1" l="1"/>
  <c r="L68" i="1" l="1"/>
  <c r="L69" i="1" l="1"/>
  <c r="L70" i="1" l="1"/>
  <c r="L71" i="1" l="1"/>
  <c r="L72" i="1" l="1"/>
  <c r="L73" i="1" l="1"/>
  <c r="L74" i="1" l="1"/>
  <c r="L75" i="1" l="1"/>
  <c r="L76" i="1" l="1"/>
  <c r="L77" i="1" l="1"/>
  <c r="L78" i="1" l="1"/>
  <c r="L79" i="1" l="1"/>
  <c r="L80" i="1" l="1"/>
  <c r="L81" i="1" l="1"/>
  <c r="L82" i="1" l="1"/>
  <c r="L83" i="1" l="1"/>
  <c r="L84" i="1" l="1"/>
  <c r="L85" i="1" l="1"/>
  <c r="L86" i="1" l="1"/>
  <c r="L87" i="1" l="1"/>
  <c r="L88" i="1" l="1"/>
  <c r="L89" i="1" l="1"/>
  <c r="L90" i="1" l="1"/>
  <c r="L91" i="1" l="1"/>
  <c r="L92" i="1" l="1"/>
  <c r="L93" i="1" l="1"/>
  <c r="L94" i="1" l="1"/>
  <c r="L95" i="1" l="1"/>
  <c r="L96" i="1" l="1"/>
  <c r="L97" i="1" l="1"/>
  <c r="L98" i="1" l="1"/>
  <c r="L99" i="1" l="1"/>
  <c r="K3" i="1" l="1"/>
  <c r="L100" i="1"/>
  <c r="M100" i="1" l="1"/>
  <c r="K4" i="1"/>
  <c r="L101" i="1"/>
  <c r="M101" i="1" l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K5" i="1" l="1"/>
  <c r="K6" i="1" l="1"/>
  <c r="K7" i="1" l="1"/>
  <c r="K8" i="1" l="1"/>
  <c r="K9" i="1" l="1"/>
  <c r="K10" i="1" l="1"/>
  <c r="K11" i="1" l="1"/>
  <c r="K12" i="1" l="1"/>
  <c r="K13" i="1" l="1"/>
  <c r="K14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N101" i="1" l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</calcChain>
</file>

<file path=xl/sharedStrings.xml><?xml version="1.0" encoding="utf-8"?>
<sst xmlns="http://schemas.openxmlformats.org/spreadsheetml/2006/main" count="18" uniqueCount="18">
  <si>
    <t>Character.ID</t>
  </si>
  <si>
    <t>Taxon.ID</t>
  </si>
  <si>
    <t>Estimate</t>
  </si>
  <si>
    <t>p.value</t>
  </si>
  <si>
    <t>ci.lower</t>
  </si>
  <si>
    <t>ci.upper</t>
  </si>
  <si>
    <t>winner.votes</t>
  </si>
  <si>
    <t>total.votes</t>
  </si>
  <si>
    <t>winner.correct</t>
  </si>
  <si>
    <t>True Positives</t>
  </si>
  <si>
    <t>False positives</t>
  </si>
  <si>
    <t>FP rate</t>
  </si>
  <si>
    <t>TP rate</t>
  </si>
  <si>
    <t>p_winner</t>
  </si>
  <si>
    <t>p_lower</t>
  </si>
  <si>
    <t>Cell.ID</t>
  </si>
  <si>
    <t>p.lower (correct)</t>
  </si>
  <si>
    <t>p.lower (wrong)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</si>
</sst>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'character-taxon-results'!$N$1</c:f>
              <c:strCache>
                <c:ptCount val="1"/>
                <c:pt idx="0">
                  <c:v>TP rate</c:v>
                </c:pt>
              </c:strCache>
            </c:strRef>
          </c:tx>
          <c:marker>
            <c:symbol val="none"/>
          </c:marker>
          <c:xVal>
            <c:numRef>
              <c:f>'character-taxon-results'!$M$2:$M$102</c:f>
              <c:numCache>
                <c:formatCode>General</c:formatCode>
                <c:ptCount val="101"/>
                <c:pt idx="0">
                  <c:v>0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4.3478260869565216E-2</c:v>
                </c:pt>
                <c:pt idx="8">
                  <c:v>4.3478260869565216E-2</c:v>
                </c:pt>
                <c:pt idx="9">
                  <c:v>4.3478260869565216E-2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4.3478260869565216E-2</c:v>
                </c:pt>
                <c:pt idx="14">
                  <c:v>4.3478260869565216E-2</c:v>
                </c:pt>
                <c:pt idx="15">
                  <c:v>4.3478260869565216E-2</c:v>
                </c:pt>
                <c:pt idx="16">
                  <c:v>4.3478260869565216E-2</c:v>
                </c:pt>
                <c:pt idx="17">
                  <c:v>4.3478260869565216E-2</c:v>
                </c:pt>
                <c:pt idx="18">
                  <c:v>4.3478260869565216E-2</c:v>
                </c:pt>
                <c:pt idx="19">
                  <c:v>8.6956521739130432E-2</c:v>
                </c:pt>
                <c:pt idx="20">
                  <c:v>8.6956521739130432E-2</c:v>
                </c:pt>
                <c:pt idx="21">
                  <c:v>0.13043478260869565</c:v>
                </c:pt>
                <c:pt idx="22">
                  <c:v>0.13043478260869565</c:v>
                </c:pt>
                <c:pt idx="23">
                  <c:v>0.13043478260869565</c:v>
                </c:pt>
                <c:pt idx="24">
                  <c:v>0.13043478260869565</c:v>
                </c:pt>
                <c:pt idx="25">
                  <c:v>0.13043478260869565</c:v>
                </c:pt>
                <c:pt idx="26">
                  <c:v>0.13043478260869565</c:v>
                </c:pt>
                <c:pt idx="27">
                  <c:v>0.13043478260869565</c:v>
                </c:pt>
                <c:pt idx="28">
                  <c:v>0.13043478260869565</c:v>
                </c:pt>
                <c:pt idx="29">
                  <c:v>0.13043478260869565</c:v>
                </c:pt>
                <c:pt idx="30">
                  <c:v>0.13043478260869565</c:v>
                </c:pt>
                <c:pt idx="31">
                  <c:v>0.13043478260869565</c:v>
                </c:pt>
                <c:pt idx="32">
                  <c:v>0.13043478260869565</c:v>
                </c:pt>
                <c:pt idx="33">
                  <c:v>0.13043478260869565</c:v>
                </c:pt>
                <c:pt idx="34">
                  <c:v>0.17391304347826086</c:v>
                </c:pt>
                <c:pt idx="35">
                  <c:v>0.17391304347826086</c:v>
                </c:pt>
                <c:pt idx="36">
                  <c:v>0.17391304347826086</c:v>
                </c:pt>
                <c:pt idx="37">
                  <c:v>0.17391304347826086</c:v>
                </c:pt>
                <c:pt idx="38">
                  <c:v>0.21739130434782608</c:v>
                </c:pt>
                <c:pt idx="39">
                  <c:v>0.21739130434782608</c:v>
                </c:pt>
                <c:pt idx="40">
                  <c:v>0.21739130434782608</c:v>
                </c:pt>
                <c:pt idx="41">
                  <c:v>0.21739130434782608</c:v>
                </c:pt>
                <c:pt idx="42">
                  <c:v>0.21739130434782608</c:v>
                </c:pt>
                <c:pt idx="43">
                  <c:v>0.21739130434782608</c:v>
                </c:pt>
                <c:pt idx="44">
                  <c:v>0.21739130434782608</c:v>
                </c:pt>
                <c:pt idx="45">
                  <c:v>0.21739130434782608</c:v>
                </c:pt>
                <c:pt idx="46">
                  <c:v>0.21739130434782608</c:v>
                </c:pt>
                <c:pt idx="47">
                  <c:v>0.21739130434782608</c:v>
                </c:pt>
                <c:pt idx="48">
                  <c:v>0.21739130434782608</c:v>
                </c:pt>
                <c:pt idx="49">
                  <c:v>0.21739130434782608</c:v>
                </c:pt>
                <c:pt idx="50">
                  <c:v>0.21739130434782608</c:v>
                </c:pt>
                <c:pt idx="51">
                  <c:v>0.21739130434782608</c:v>
                </c:pt>
                <c:pt idx="52">
                  <c:v>0.21739130434782608</c:v>
                </c:pt>
                <c:pt idx="53">
                  <c:v>0.2608695652173913</c:v>
                </c:pt>
                <c:pt idx="54">
                  <c:v>0.30434782608695654</c:v>
                </c:pt>
                <c:pt idx="55">
                  <c:v>0.30434782608695654</c:v>
                </c:pt>
                <c:pt idx="56">
                  <c:v>0.30434782608695654</c:v>
                </c:pt>
                <c:pt idx="57">
                  <c:v>0.30434782608695654</c:v>
                </c:pt>
                <c:pt idx="58">
                  <c:v>0.30434782608695654</c:v>
                </c:pt>
                <c:pt idx="59">
                  <c:v>0.34782608695652173</c:v>
                </c:pt>
                <c:pt idx="60">
                  <c:v>0.39130434782608697</c:v>
                </c:pt>
                <c:pt idx="61">
                  <c:v>0.39130434782608697</c:v>
                </c:pt>
                <c:pt idx="62">
                  <c:v>0.39130434782608697</c:v>
                </c:pt>
                <c:pt idx="63">
                  <c:v>0.43478260869565216</c:v>
                </c:pt>
                <c:pt idx="64">
                  <c:v>0.47826086956521741</c:v>
                </c:pt>
                <c:pt idx="65">
                  <c:v>0.47826086956521741</c:v>
                </c:pt>
                <c:pt idx="66">
                  <c:v>0.52173913043478259</c:v>
                </c:pt>
                <c:pt idx="67">
                  <c:v>0.52173913043478259</c:v>
                </c:pt>
                <c:pt idx="68">
                  <c:v>0.52173913043478259</c:v>
                </c:pt>
                <c:pt idx="69">
                  <c:v>0.56521739130434778</c:v>
                </c:pt>
                <c:pt idx="70">
                  <c:v>0.60869565217391308</c:v>
                </c:pt>
                <c:pt idx="71">
                  <c:v>0.65217391304347827</c:v>
                </c:pt>
                <c:pt idx="72">
                  <c:v>0.65217391304347827</c:v>
                </c:pt>
                <c:pt idx="73">
                  <c:v>0.65217391304347827</c:v>
                </c:pt>
                <c:pt idx="74">
                  <c:v>0.65217391304347827</c:v>
                </c:pt>
                <c:pt idx="75">
                  <c:v>0.69565217391304346</c:v>
                </c:pt>
                <c:pt idx="76">
                  <c:v>0.69565217391304346</c:v>
                </c:pt>
                <c:pt idx="77">
                  <c:v>0.69565217391304346</c:v>
                </c:pt>
                <c:pt idx="78">
                  <c:v>0.69565217391304346</c:v>
                </c:pt>
                <c:pt idx="79">
                  <c:v>0.69565217391304346</c:v>
                </c:pt>
                <c:pt idx="80">
                  <c:v>0.69565217391304346</c:v>
                </c:pt>
                <c:pt idx="81">
                  <c:v>0.69565217391304346</c:v>
                </c:pt>
                <c:pt idx="82">
                  <c:v>0.69565217391304346</c:v>
                </c:pt>
                <c:pt idx="83">
                  <c:v>0.69565217391304346</c:v>
                </c:pt>
                <c:pt idx="84">
                  <c:v>0.73913043478260865</c:v>
                </c:pt>
                <c:pt idx="85">
                  <c:v>0.78260869565217395</c:v>
                </c:pt>
                <c:pt idx="86">
                  <c:v>0.78260869565217395</c:v>
                </c:pt>
                <c:pt idx="87">
                  <c:v>0.82608695652173914</c:v>
                </c:pt>
                <c:pt idx="88">
                  <c:v>0.86956521739130432</c:v>
                </c:pt>
                <c:pt idx="89">
                  <c:v>0.91304347826086951</c:v>
                </c:pt>
                <c:pt idx="90">
                  <c:v>0.91304347826086951</c:v>
                </c:pt>
                <c:pt idx="91">
                  <c:v>0.91304347826086951</c:v>
                </c:pt>
                <c:pt idx="92">
                  <c:v>0.91304347826086951</c:v>
                </c:pt>
                <c:pt idx="93">
                  <c:v>0.95652173913043481</c:v>
                </c:pt>
                <c:pt idx="94">
                  <c:v>0.95652173913043481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xVal>
          <c:yVal>
            <c:numRef>
              <c:f>'character-taxon-results'!$N$2:$N$102</c:f>
              <c:numCache>
                <c:formatCode>General</c:formatCode>
                <c:ptCount val="101"/>
                <c:pt idx="0">
                  <c:v>1.2987012987012988E-2</c:v>
                </c:pt>
                <c:pt idx="1">
                  <c:v>1.2987012987012988E-2</c:v>
                </c:pt>
                <c:pt idx="2">
                  <c:v>2.5974025974025976E-2</c:v>
                </c:pt>
                <c:pt idx="3">
                  <c:v>3.896103896103896E-2</c:v>
                </c:pt>
                <c:pt idx="4">
                  <c:v>5.1948051948051951E-2</c:v>
                </c:pt>
                <c:pt idx="5">
                  <c:v>6.4935064935064929E-2</c:v>
                </c:pt>
                <c:pt idx="6">
                  <c:v>7.792207792207792E-2</c:v>
                </c:pt>
                <c:pt idx="7">
                  <c:v>9.0909090909090912E-2</c:v>
                </c:pt>
                <c:pt idx="8">
                  <c:v>0.1038961038961039</c:v>
                </c:pt>
                <c:pt idx="9">
                  <c:v>0.11688311688311688</c:v>
                </c:pt>
                <c:pt idx="10">
                  <c:v>0.12987012987012986</c:v>
                </c:pt>
                <c:pt idx="11">
                  <c:v>0.14285714285714285</c:v>
                </c:pt>
                <c:pt idx="12">
                  <c:v>0.15584415584415584</c:v>
                </c:pt>
                <c:pt idx="13">
                  <c:v>0.16883116883116883</c:v>
                </c:pt>
                <c:pt idx="14">
                  <c:v>0.18181818181818182</c:v>
                </c:pt>
                <c:pt idx="15">
                  <c:v>0.19480519480519481</c:v>
                </c:pt>
                <c:pt idx="16">
                  <c:v>0.20779220779220781</c:v>
                </c:pt>
                <c:pt idx="17">
                  <c:v>0.22077922077922077</c:v>
                </c:pt>
                <c:pt idx="18">
                  <c:v>0.23376623376623376</c:v>
                </c:pt>
                <c:pt idx="19">
                  <c:v>0.23376623376623376</c:v>
                </c:pt>
                <c:pt idx="20">
                  <c:v>0.24675324675324675</c:v>
                </c:pt>
                <c:pt idx="21">
                  <c:v>0.24675324675324675</c:v>
                </c:pt>
                <c:pt idx="22">
                  <c:v>0.25974025974025972</c:v>
                </c:pt>
                <c:pt idx="23">
                  <c:v>0.27272727272727271</c:v>
                </c:pt>
                <c:pt idx="24">
                  <c:v>0.2857142857142857</c:v>
                </c:pt>
                <c:pt idx="25">
                  <c:v>0.29870129870129869</c:v>
                </c:pt>
                <c:pt idx="26">
                  <c:v>0.31168831168831168</c:v>
                </c:pt>
                <c:pt idx="27">
                  <c:v>0.32467532467532467</c:v>
                </c:pt>
                <c:pt idx="28">
                  <c:v>0.33766233766233766</c:v>
                </c:pt>
                <c:pt idx="29">
                  <c:v>0.35064935064935066</c:v>
                </c:pt>
                <c:pt idx="30">
                  <c:v>0.36363636363636365</c:v>
                </c:pt>
                <c:pt idx="31">
                  <c:v>0.37662337662337664</c:v>
                </c:pt>
                <c:pt idx="32">
                  <c:v>0.38961038961038963</c:v>
                </c:pt>
                <c:pt idx="33">
                  <c:v>0.40259740259740262</c:v>
                </c:pt>
                <c:pt idx="34">
                  <c:v>0.40259740259740262</c:v>
                </c:pt>
                <c:pt idx="35">
                  <c:v>0.41558441558441561</c:v>
                </c:pt>
                <c:pt idx="36">
                  <c:v>0.42857142857142855</c:v>
                </c:pt>
                <c:pt idx="37">
                  <c:v>0.44155844155844154</c:v>
                </c:pt>
                <c:pt idx="38">
                  <c:v>0.44155844155844154</c:v>
                </c:pt>
                <c:pt idx="39">
                  <c:v>0.45454545454545453</c:v>
                </c:pt>
                <c:pt idx="40">
                  <c:v>0.46753246753246752</c:v>
                </c:pt>
                <c:pt idx="41">
                  <c:v>0.48051948051948051</c:v>
                </c:pt>
                <c:pt idx="42">
                  <c:v>0.4935064935064935</c:v>
                </c:pt>
                <c:pt idx="43">
                  <c:v>0.50649350649350644</c:v>
                </c:pt>
                <c:pt idx="44">
                  <c:v>0.51948051948051943</c:v>
                </c:pt>
                <c:pt idx="45">
                  <c:v>0.53246753246753242</c:v>
                </c:pt>
                <c:pt idx="46">
                  <c:v>0.54545454545454541</c:v>
                </c:pt>
                <c:pt idx="47">
                  <c:v>0.55844155844155841</c:v>
                </c:pt>
                <c:pt idx="48">
                  <c:v>0.5714285714285714</c:v>
                </c:pt>
                <c:pt idx="49">
                  <c:v>0.58441558441558439</c:v>
                </c:pt>
                <c:pt idx="50">
                  <c:v>0.59740259740259738</c:v>
                </c:pt>
                <c:pt idx="51">
                  <c:v>0.61038961038961037</c:v>
                </c:pt>
                <c:pt idx="52">
                  <c:v>0.62337662337662336</c:v>
                </c:pt>
                <c:pt idx="53">
                  <c:v>0.62337662337662336</c:v>
                </c:pt>
                <c:pt idx="54">
                  <c:v>0.62337662337662336</c:v>
                </c:pt>
                <c:pt idx="55">
                  <c:v>0.63636363636363635</c:v>
                </c:pt>
                <c:pt idx="56">
                  <c:v>0.64935064935064934</c:v>
                </c:pt>
                <c:pt idx="57">
                  <c:v>0.66233766233766234</c:v>
                </c:pt>
                <c:pt idx="58">
                  <c:v>0.67532467532467533</c:v>
                </c:pt>
                <c:pt idx="59">
                  <c:v>0.67532467532467533</c:v>
                </c:pt>
                <c:pt idx="60">
                  <c:v>0.67532467532467533</c:v>
                </c:pt>
                <c:pt idx="61">
                  <c:v>0.68831168831168832</c:v>
                </c:pt>
                <c:pt idx="62">
                  <c:v>0.70129870129870131</c:v>
                </c:pt>
                <c:pt idx="63">
                  <c:v>0.70129870129870131</c:v>
                </c:pt>
                <c:pt idx="64">
                  <c:v>0.70129870129870131</c:v>
                </c:pt>
                <c:pt idx="65">
                  <c:v>0.7142857142857143</c:v>
                </c:pt>
                <c:pt idx="66">
                  <c:v>0.7142857142857143</c:v>
                </c:pt>
                <c:pt idx="67">
                  <c:v>0.72727272727272729</c:v>
                </c:pt>
                <c:pt idx="68">
                  <c:v>0.74025974025974028</c:v>
                </c:pt>
                <c:pt idx="69">
                  <c:v>0.74025974025974028</c:v>
                </c:pt>
                <c:pt idx="70">
                  <c:v>0.74025974025974028</c:v>
                </c:pt>
                <c:pt idx="71">
                  <c:v>0.74025974025974028</c:v>
                </c:pt>
                <c:pt idx="72">
                  <c:v>0.75324675324675328</c:v>
                </c:pt>
                <c:pt idx="73">
                  <c:v>0.76623376623376627</c:v>
                </c:pt>
                <c:pt idx="74">
                  <c:v>0.77922077922077926</c:v>
                </c:pt>
                <c:pt idx="75">
                  <c:v>0.77922077922077926</c:v>
                </c:pt>
                <c:pt idx="76">
                  <c:v>0.79220779220779225</c:v>
                </c:pt>
                <c:pt idx="77">
                  <c:v>0.80519480519480524</c:v>
                </c:pt>
                <c:pt idx="78">
                  <c:v>0.81818181818181823</c:v>
                </c:pt>
                <c:pt idx="79">
                  <c:v>0.83116883116883122</c:v>
                </c:pt>
                <c:pt idx="80">
                  <c:v>0.8441558441558441</c:v>
                </c:pt>
                <c:pt idx="81">
                  <c:v>0.8571428571428571</c:v>
                </c:pt>
                <c:pt idx="82">
                  <c:v>0.87012987012987009</c:v>
                </c:pt>
                <c:pt idx="83">
                  <c:v>0.88311688311688308</c:v>
                </c:pt>
                <c:pt idx="84">
                  <c:v>0.88311688311688308</c:v>
                </c:pt>
                <c:pt idx="85">
                  <c:v>0.88311688311688308</c:v>
                </c:pt>
                <c:pt idx="86">
                  <c:v>0.89610389610389607</c:v>
                </c:pt>
                <c:pt idx="87">
                  <c:v>0.89610389610389607</c:v>
                </c:pt>
                <c:pt idx="88">
                  <c:v>0.89610389610389607</c:v>
                </c:pt>
                <c:pt idx="89">
                  <c:v>0.89610389610389607</c:v>
                </c:pt>
                <c:pt idx="90">
                  <c:v>0.90909090909090906</c:v>
                </c:pt>
                <c:pt idx="91">
                  <c:v>0.92207792207792205</c:v>
                </c:pt>
                <c:pt idx="92">
                  <c:v>0.93506493506493504</c:v>
                </c:pt>
                <c:pt idx="93">
                  <c:v>0.93506493506493504</c:v>
                </c:pt>
                <c:pt idx="94">
                  <c:v>0.94805194805194803</c:v>
                </c:pt>
                <c:pt idx="95">
                  <c:v>0.94805194805194803</c:v>
                </c:pt>
                <c:pt idx="96">
                  <c:v>0.96103896103896103</c:v>
                </c:pt>
                <c:pt idx="97">
                  <c:v>0.97402597402597402</c:v>
                </c:pt>
                <c:pt idx="98">
                  <c:v>0.98701298701298701</c:v>
                </c:pt>
                <c:pt idx="99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'character-taxon-results'!$P$2:$P$3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'character-taxon-results'!$Q$2:$Q$3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8448"/>
        <c:axId val="100734848"/>
      </c:scatterChart>
      <c:valAx>
        <c:axId val="10064844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False Positive Rate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734848"/>
        <c:crosses val="autoZero"/>
        <c:crossBetween val="midCat"/>
      </c:valAx>
      <c:valAx>
        <c:axId val="10073484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True Positive Rate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648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p.lower (correct)</c:v>
          </c:tx>
          <c:spPr>
            <a:ln w="28575">
              <a:noFill/>
            </a:ln>
          </c:spPr>
          <c:marker>
            <c:symbol val="circle"/>
            <c:size val="5"/>
          </c:marker>
          <c:yVal>
            <c:numRef>
              <c:f>'Threshold Plot'!$D$2:$D$101</c:f>
              <c:numCache>
                <c:formatCode>General</c:formatCode>
                <c:ptCount val="100"/>
                <c:pt idx="0">
                  <c:v>0.943325293011685</c:v>
                </c:pt>
                <c:pt idx="2">
                  <c:v>0.89569162681027203</c:v>
                </c:pt>
                <c:pt idx="3">
                  <c:v>0.89461910220059604</c:v>
                </c:pt>
                <c:pt idx="4">
                  <c:v>0.88494160006947797</c:v>
                </c:pt>
                <c:pt idx="5">
                  <c:v>0.86343790415986899</c:v>
                </c:pt>
                <c:pt idx="6">
                  <c:v>0.85835475301035502</c:v>
                </c:pt>
                <c:pt idx="7">
                  <c:v>0.85257023586719805</c:v>
                </c:pt>
                <c:pt idx="8">
                  <c:v>0.85257023586719805</c:v>
                </c:pt>
                <c:pt idx="9">
                  <c:v>0.83917790012179405</c:v>
                </c:pt>
                <c:pt idx="10">
                  <c:v>0.83583324911179302</c:v>
                </c:pt>
                <c:pt idx="11">
                  <c:v>0.81492634316089196</c:v>
                </c:pt>
                <c:pt idx="12">
                  <c:v>0.81113242533157703</c:v>
                </c:pt>
                <c:pt idx="13">
                  <c:v>0.80917666673289002</c:v>
                </c:pt>
                <c:pt idx="14">
                  <c:v>0.80422190776195801</c:v>
                </c:pt>
                <c:pt idx="15">
                  <c:v>0.80422190776195801</c:v>
                </c:pt>
                <c:pt idx="16">
                  <c:v>0.79821356742988603</c:v>
                </c:pt>
                <c:pt idx="17">
                  <c:v>0.78545167514613301</c:v>
                </c:pt>
                <c:pt idx="18">
                  <c:v>0.78384599712858705</c:v>
                </c:pt>
                <c:pt idx="20">
                  <c:v>0.77412647004441504</c:v>
                </c:pt>
                <c:pt idx="22">
                  <c:v>0.76743644086224405</c:v>
                </c:pt>
                <c:pt idx="23">
                  <c:v>0.76275260061413896</c:v>
                </c:pt>
                <c:pt idx="24">
                  <c:v>0.76275260061413896</c:v>
                </c:pt>
                <c:pt idx="25">
                  <c:v>0.74538087368340999</c:v>
                </c:pt>
                <c:pt idx="26">
                  <c:v>0.74350003247915097</c:v>
                </c:pt>
                <c:pt idx="27">
                  <c:v>0.73570105495287696</c:v>
                </c:pt>
                <c:pt idx="28">
                  <c:v>0.73570105495287696</c:v>
                </c:pt>
                <c:pt idx="29">
                  <c:v>0.72795578162114605</c:v>
                </c:pt>
                <c:pt idx="30">
                  <c:v>0.72630644036273695</c:v>
                </c:pt>
                <c:pt idx="31">
                  <c:v>0.71146923862145905</c:v>
                </c:pt>
                <c:pt idx="32">
                  <c:v>0.71146923862145905</c:v>
                </c:pt>
                <c:pt idx="33">
                  <c:v>0.71146923862145905</c:v>
                </c:pt>
                <c:pt idx="35">
                  <c:v>0.69643018449424499</c:v>
                </c:pt>
                <c:pt idx="36">
                  <c:v>0.68759441463675197</c:v>
                </c:pt>
                <c:pt idx="37">
                  <c:v>0.67064387835064099</c:v>
                </c:pt>
                <c:pt idx="39">
                  <c:v>0.65581619878503805</c:v>
                </c:pt>
                <c:pt idx="40">
                  <c:v>0.65122858872329004</c:v>
                </c:pt>
                <c:pt idx="41">
                  <c:v>0.62924165517542596</c:v>
                </c:pt>
                <c:pt idx="42">
                  <c:v>0.62550749831359598</c:v>
                </c:pt>
                <c:pt idx="43">
                  <c:v>0.60636880344322897</c:v>
                </c:pt>
                <c:pt idx="44">
                  <c:v>0.59182008503204397</c:v>
                </c:pt>
                <c:pt idx="45">
                  <c:v>0.58682944309371998</c:v>
                </c:pt>
                <c:pt idx="46">
                  <c:v>0.57668905838391304</c:v>
                </c:pt>
                <c:pt idx="47">
                  <c:v>0.57250543287467004</c:v>
                </c:pt>
                <c:pt idx="48">
                  <c:v>0.56981838420961395</c:v>
                </c:pt>
                <c:pt idx="49">
                  <c:v>0.56388867107872398</c:v>
                </c:pt>
                <c:pt idx="50">
                  <c:v>0.56311704198120505</c:v>
                </c:pt>
                <c:pt idx="51">
                  <c:v>0.56311704198120505</c:v>
                </c:pt>
                <c:pt idx="52">
                  <c:v>0.55020830210626204</c:v>
                </c:pt>
                <c:pt idx="55">
                  <c:v>0.52183646222574898</c:v>
                </c:pt>
                <c:pt idx="56">
                  <c:v>0.52183646222574898</c:v>
                </c:pt>
                <c:pt idx="57">
                  <c:v>0.51101616177977305</c:v>
                </c:pt>
                <c:pt idx="58">
                  <c:v>0.50971862985363503</c:v>
                </c:pt>
                <c:pt idx="61">
                  <c:v>0.50136868025161396</c:v>
                </c:pt>
                <c:pt idx="62">
                  <c:v>0.50024394262711203</c:v>
                </c:pt>
                <c:pt idx="65">
                  <c:v>0.49439391571566998</c:v>
                </c:pt>
                <c:pt idx="67">
                  <c:v>0.47378015212844699</c:v>
                </c:pt>
                <c:pt idx="68">
                  <c:v>0.47378015212844699</c:v>
                </c:pt>
                <c:pt idx="72">
                  <c:v>0.45746146597170501</c:v>
                </c:pt>
                <c:pt idx="73">
                  <c:v>0.452378864448235</c:v>
                </c:pt>
                <c:pt idx="74">
                  <c:v>0.44191295491893101</c:v>
                </c:pt>
                <c:pt idx="76">
                  <c:v>0.44158814034110899</c:v>
                </c:pt>
                <c:pt idx="77">
                  <c:v>0.43686339407750302</c:v>
                </c:pt>
                <c:pt idx="78">
                  <c:v>0.43116385540108698</c:v>
                </c:pt>
                <c:pt idx="79">
                  <c:v>0.42122994461857599</c:v>
                </c:pt>
                <c:pt idx="80">
                  <c:v>0.410133062984324</c:v>
                </c:pt>
                <c:pt idx="81">
                  <c:v>0.39968638840852799</c:v>
                </c:pt>
                <c:pt idx="82">
                  <c:v>0.39968638840852799</c:v>
                </c:pt>
                <c:pt idx="83">
                  <c:v>0.39505516823534198</c:v>
                </c:pt>
                <c:pt idx="86">
                  <c:v>0.36862104083111402</c:v>
                </c:pt>
                <c:pt idx="90">
                  <c:v>0.33642292917596001</c:v>
                </c:pt>
                <c:pt idx="91">
                  <c:v>0.32784674098406602</c:v>
                </c:pt>
                <c:pt idx="92">
                  <c:v>0.31777047316222301</c:v>
                </c:pt>
                <c:pt idx="94">
                  <c:v>0.29460486955469201</c:v>
                </c:pt>
                <c:pt idx="96">
                  <c:v>0.265082479895898</c:v>
                </c:pt>
                <c:pt idx="97">
                  <c:v>0.26132923829397497</c:v>
                </c:pt>
                <c:pt idx="98">
                  <c:v>0.26132923829397497</c:v>
                </c:pt>
                <c:pt idx="99">
                  <c:v>0.259212373502126</c:v>
                </c:pt>
              </c:numCache>
            </c:numRef>
          </c:yVal>
          <c:smooth val="0"/>
        </c:ser>
        <c:ser>
          <c:idx val="1"/>
          <c:order val="1"/>
          <c:tx>
            <c:v>p.lower (wrong)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9050"/>
            </c:spPr>
          </c:marker>
          <c:yVal>
            <c:numRef>
              <c:f>'Threshold Plot'!$E$2:$E$101</c:f>
              <c:numCache>
                <c:formatCode>General</c:formatCode>
                <c:ptCount val="100"/>
                <c:pt idx="1">
                  <c:v>0.89674255555018101</c:v>
                </c:pt>
                <c:pt idx="19">
                  <c:v>0.77957041109650604</c:v>
                </c:pt>
                <c:pt idx="21">
                  <c:v>0.77283122984015296</c:v>
                </c:pt>
                <c:pt idx="34">
                  <c:v>0.699489789953604</c:v>
                </c:pt>
                <c:pt idx="38">
                  <c:v>0.65581619878503805</c:v>
                </c:pt>
                <c:pt idx="53">
                  <c:v>0.54161502872494105</c:v>
                </c:pt>
                <c:pt idx="54">
                  <c:v>0.53456674614849198</c:v>
                </c:pt>
                <c:pt idx="59">
                  <c:v>0.50751834098792004</c:v>
                </c:pt>
                <c:pt idx="60">
                  <c:v>0.50623858694687096</c:v>
                </c:pt>
                <c:pt idx="63">
                  <c:v>0.49917842892435599</c:v>
                </c:pt>
                <c:pt idx="64">
                  <c:v>0.49537087688305298</c:v>
                </c:pt>
                <c:pt idx="66">
                  <c:v>0.47378015212844699</c:v>
                </c:pt>
                <c:pt idx="69">
                  <c:v>0.46782506880222602</c:v>
                </c:pt>
                <c:pt idx="70">
                  <c:v>0.46277150551470397</c:v>
                </c:pt>
                <c:pt idx="71">
                  <c:v>0.45746146597170501</c:v>
                </c:pt>
                <c:pt idx="75">
                  <c:v>0.44174822882878301</c:v>
                </c:pt>
                <c:pt idx="84">
                  <c:v>0.37893031645428299</c:v>
                </c:pt>
                <c:pt idx="85">
                  <c:v>0.37296981304655202</c:v>
                </c:pt>
                <c:pt idx="87">
                  <c:v>0.36257750769092101</c:v>
                </c:pt>
                <c:pt idx="88">
                  <c:v>0.341935324040401</c:v>
                </c:pt>
                <c:pt idx="89">
                  <c:v>0.341935324040401</c:v>
                </c:pt>
                <c:pt idx="93">
                  <c:v>0.31684940653370702</c:v>
                </c:pt>
                <c:pt idx="95">
                  <c:v>0.26811909102013498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44096"/>
        <c:axId val="145940864"/>
      </c:scatterChart>
      <c:valAx>
        <c:axId val="14584409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Cells (in descending order of Crowd Confidence)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5940864"/>
        <c:crosses val="autoZero"/>
        <c:crossBetween val="midCat"/>
      </c:valAx>
      <c:valAx>
        <c:axId val="145940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Crowd Confidence Score (p.lower)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84409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8705081883046151"/>
          <c:y val="8.5214570259935826E-2"/>
          <c:w val="0.17325793599383257"/>
          <c:h val="0.10199048722970543"/>
        </c:manualLayout>
      </c:layout>
      <c:overlay val="1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27</xdr:col>
      <xdr:colOff>352425</xdr:colOff>
      <xdr:row>26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17</xdr:col>
      <xdr:colOff>156210</xdr:colOff>
      <xdr:row>25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D29" workbookViewId="0">
      <selection activeCell="G33" sqref="G33"/>
    </sheetView>
  </sheetViews>
  <sheetFormatPr defaultRowHeight="14.4" x14ac:dyDescent="0.3"/>
  <sheetData>
    <row r="1" spans="1:17" ht="15" x14ac:dyDescent="0.2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7" x14ac:dyDescent="0.3">
      <c r="A2">
        <v>3</v>
      </c>
      <c r="B2">
        <v>427605</v>
      </c>
      <c r="C2">
        <v>277664</v>
      </c>
      <c r="D2">
        <v>0.98958333333333304</v>
      </c>
      <c r="E2" s="1">
        <v>2.44862424980603E-27</v>
      </c>
      <c r="F2">
        <v>0.943325293011685</v>
      </c>
      <c r="G2">
        <v>0.99973630760644905</v>
      </c>
      <c r="H2">
        <v>95</v>
      </c>
      <c r="I2">
        <v>96</v>
      </c>
      <c r="J2">
        <v>1</v>
      </c>
      <c r="K2">
        <f>J2</f>
        <v>1</v>
      </c>
      <c r="L2">
        <v>0</v>
      </c>
      <c r="M2">
        <f t="shared" ref="M2:M65" si="0">L2/$L$101</f>
        <v>0</v>
      </c>
      <c r="N2">
        <f t="shared" ref="N2:N65" si="1">K2/$K$101</f>
        <v>1.2987012987012988E-2</v>
      </c>
      <c r="P2">
        <v>0</v>
      </c>
      <c r="Q2">
        <v>0</v>
      </c>
    </row>
    <row r="3" spans="1:17" x14ac:dyDescent="0.3">
      <c r="A3">
        <v>5</v>
      </c>
      <c r="B3">
        <v>427605</v>
      </c>
      <c r="C3">
        <v>280144</v>
      </c>
      <c r="D3">
        <v>0.95833333333333304</v>
      </c>
      <c r="E3" s="1">
        <v>8.7582417410610196E-23</v>
      </c>
      <c r="F3">
        <v>0.89674255555018101</v>
      </c>
      <c r="G3">
        <v>0.98853231083386806</v>
      </c>
      <c r="H3">
        <v>92</v>
      </c>
      <c r="I3">
        <v>96</v>
      </c>
      <c r="J3">
        <v>0</v>
      </c>
      <c r="K3">
        <f t="shared" ref="K3:K34" si="2">K2+J3</f>
        <v>1</v>
      </c>
      <c r="L3">
        <f t="shared" ref="L3:L66" si="3">L2+(1-J3)</f>
        <v>1</v>
      </c>
      <c r="M3">
        <f t="shared" si="0"/>
        <v>4.3478260869565216E-2</v>
      </c>
      <c r="N3">
        <f t="shared" si="1"/>
        <v>1.2987012987012988E-2</v>
      </c>
      <c r="P3">
        <v>1</v>
      </c>
      <c r="Q3">
        <v>1</v>
      </c>
    </row>
    <row r="4" spans="1:17" x14ac:dyDescent="0.3">
      <c r="A4">
        <v>44</v>
      </c>
      <c r="B4">
        <v>521236</v>
      </c>
      <c r="C4">
        <v>280143</v>
      </c>
      <c r="D4">
        <v>0.95789473684210502</v>
      </c>
      <c r="E4" s="1">
        <v>1.6794639150698901E-22</v>
      </c>
      <c r="F4">
        <v>0.89569162681027203</v>
      </c>
      <c r="G4">
        <v>0.98841035410062095</v>
      </c>
      <c r="H4">
        <v>91</v>
      </c>
      <c r="I4">
        <v>95</v>
      </c>
      <c r="J4">
        <v>1</v>
      </c>
      <c r="K4">
        <f t="shared" si="2"/>
        <v>2</v>
      </c>
      <c r="L4">
        <f t="shared" si="3"/>
        <v>1</v>
      </c>
      <c r="M4">
        <f t="shared" si="0"/>
        <v>4.3478260869565216E-2</v>
      </c>
      <c r="N4">
        <f t="shared" si="1"/>
        <v>2.5974025974025976E-2</v>
      </c>
    </row>
    <row r="5" spans="1:17" x14ac:dyDescent="0.3">
      <c r="A5">
        <v>12</v>
      </c>
      <c r="B5">
        <v>427611</v>
      </c>
      <c r="C5">
        <v>171058</v>
      </c>
      <c r="D5">
        <v>0.95744680851063801</v>
      </c>
      <c r="E5" s="1">
        <v>3.2190684714426198E-22</v>
      </c>
      <c r="F5">
        <v>0.89461910220059604</v>
      </c>
      <c r="G5">
        <v>0.98828577530609296</v>
      </c>
      <c r="H5">
        <v>90</v>
      </c>
      <c r="I5">
        <v>94</v>
      </c>
      <c r="J5">
        <v>1</v>
      </c>
      <c r="K5">
        <f t="shared" si="2"/>
        <v>3</v>
      </c>
      <c r="L5">
        <f t="shared" si="3"/>
        <v>1</v>
      </c>
      <c r="M5">
        <f t="shared" si="0"/>
        <v>4.3478260869565216E-2</v>
      </c>
      <c r="N5">
        <f t="shared" si="1"/>
        <v>3.896103896103896E-2</v>
      </c>
      <c r="P5">
        <f>AVERAGE(J2:J101)</f>
        <v>0.77</v>
      </c>
    </row>
    <row r="6" spans="1:17" x14ac:dyDescent="0.3">
      <c r="A6">
        <v>65</v>
      </c>
      <c r="B6">
        <v>524104</v>
      </c>
      <c r="C6">
        <v>280144</v>
      </c>
      <c r="D6">
        <v>0.94897959183673497</v>
      </c>
      <c r="E6" s="1">
        <v>4.52364978091561E-22</v>
      </c>
      <c r="F6">
        <v>0.88494160006947797</v>
      </c>
      <c r="G6">
        <v>0.98322858402902003</v>
      </c>
      <c r="H6">
        <v>93</v>
      </c>
      <c r="I6">
        <v>98</v>
      </c>
      <c r="J6">
        <v>1</v>
      </c>
      <c r="K6">
        <f t="shared" si="2"/>
        <v>4</v>
      </c>
      <c r="L6">
        <f t="shared" si="3"/>
        <v>1</v>
      </c>
      <c r="M6">
        <f t="shared" si="0"/>
        <v>4.3478260869565216E-2</v>
      </c>
      <c r="N6">
        <f t="shared" si="1"/>
        <v>5.1948051948051951E-2</v>
      </c>
    </row>
    <row r="7" spans="1:17" x14ac:dyDescent="0.3">
      <c r="A7">
        <v>60</v>
      </c>
      <c r="B7">
        <v>523828</v>
      </c>
      <c r="C7">
        <v>280144</v>
      </c>
      <c r="D7">
        <v>0.934782608695652</v>
      </c>
      <c r="E7" s="1">
        <v>3.09049499053972E-19</v>
      </c>
      <c r="F7">
        <v>0.86343790415986899</v>
      </c>
      <c r="G7">
        <v>0.97569224879988603</v>
      </c>
      <c r="H7">
        <v>86</v>
      </c>
      <c r="I7">
        <v>92</v>
      </c>
      <c r="J7">
        <v>1</v>
      </c>
      <c r="K7">
        <f t="shared" si="2"/>
        <v>5</v>
      </c>
      <c r="L7">
        <f t="shared" si="3"/>
        <v>1</v>
      </c>
      <c r="M7">
        <f t="shared" si="0"/>
        <v>4.3478260869565216E-2</v>
      </c>
      <c r="N7">
        <f t="shared" si="1"/>
        <v>6.4935064935064929E-2</v>
      </c>
    </row>
    <row r="8" spans="1:17" x14ac:dyDescent="0.3">
      <c r="A8">
        <v>63</v>
      </c>
      <c r="B8">
        <v>524104</v>
      </c>
      <c r="C8">
        <v>277664</v>
      </c>
      <c r="D8">
        <v>0.92857142857142905</v>
      </c>
      <c r="E8" s="1">
        <v>9.44027424169204E-20</v>
      </c>
      <c r="F8">
        <v>0.85835475301035502</v>
      </c>
      <c r="G8">
        <v>0.97080102035917204</v>
      </c>
      <c r="H8">
        <v>91</v>
      </c>
      <c r="I8">
        <v>98</v>
      </c>
      <c r="J8">
        <v>1</v>
      </c>
      <c r="K8">
        <f t="shared" si="2"/>
        <v>6</v>
      </c>
      <c r="L8">
        <f t="shared" si="3"/>
        <v>1</v>
      </c>
      <c r="M8">
        <f t="shared" si="0"/>
        <v>4.3478260869565216E-2</v>
      </c>
      <c r="N8">
        <f t="shared" si="1"/>
        <v>7.792207792207792E-2</v>
      </c>
    </row>
    <row r="9" spans="1:17" x14ac:dyDescent="0.3">
      <c r="A9">
        <v>13</v>
      </c>
      <c r="B9">
        <v>427611</v>
      </c>
      <c r="C9">
        <v>277664</v>
      </c>
      <c r="D9">
        <v>0.92553191489361697</v>
      </c>
      <c r="E9" s="1">
        <v>1.1216378996042E-18</v>
      </c>
      <c r="F9">
        <v>0.85257023586719805</v>
      </c>
      <c r="G9">
        <v>0.96953648705881201</v>
      </c>
      <c r="H9">
        <v>87</v>
      </c>
      <c r="I9">
        <v>94</v>
      </c>
      <c r="J9">
        <v>1</v>
      </c>
      <c r="K9">
        <f t="shared" si="2"/>
        <v>7</v>
      </c>
      <c r="L9">
        <f t="shared" si="3"/>
        <v>1</v>
      </c>
      <c r="M9">
        <f t="shared" si="0"/>
        <v>4.3478260869565216E-2</v>
      </c>
      <c r="N9">
        <f t="shared" si="1"/>
        <v>9.0909090909090912E-2</v>
      </c>
    </row>
    <row r="10" spans="1:17" x14ac:dyDescent="0.3">
      <c r="A10">
        <v>15</v>
      </c>
      <c r="B10">
        <v>427611</v>
      </c>
      <c r="C10">
        <v>280144</v>
      </c>
      <c r="D10">
        <v>0.92553191489361697</v>
      </c>
      <c r="E10" s="1">
        <v>1.1216378996042E-18</v>
      </c>
      <c r="F10">
        <v>0.85257023586719805</v>
      </c>
      <c r="G10">
        <v>0.96953648705881201</v>
      </c>
      <c r="H10">
        <v>87</v>
      </c>
      <c r="I10">
        <v>94</v>
      </c>
      <c r="J10">
        <v>1</v>
      </c>
      <c r="K10">
        <f t="shared" si="2"/>
        <v>8</v>
      </c>
      <c r="L10">
        <f t="shared" si="3"/>
        <v>1</v>
      </c>
      <c r="M10">
        <f t="shared" si="0"/>
        <v>4.3478260869565216E-2</v>
      </c>
      <c r="N10">
        <f t="shared" si="1"/>
        <v>0.1038961038961039</v>
      </c>
    </row>
    <row r="11" spans="1:17" x14ac:dyDescent="0.3">
      <c r="A11">
        <v>14</v>
      </c>
      <c r="B11">
        <v>427611</v>
      </c>
      <c r="C11">
        <v>280143</v>
      </c>
      <c r="D11">
        <v>0.91489361702127703</v>
      </c>
      <c r="E11" s="1">
        <v>1.23615869464557E-17</v>
      </c>
      <c r="F11">
        <v>0.83917790012179405</v>
      </c>
      <c r="G11">
        <v>0.96253886750675699</v>
      </c>
      <c r="H11">
        <v>86</v>
      </c>
      <c r="I11">
        <v>94</v>
      </c>
      <c r="J11">
        <v>1</v>
      </c>
      <c r="K11">
        <f t="shared" si="2"/>
        <v>9</v>
      </c>
      <c r="L11">
        <f t="shared" si="3"/>
        <v>1</v>
      </c>
      <c r="M11">
        <f t="shared" si="0"/>
        <v>4.3478260869565216E-2</v>
      </c>
      <c r="N11">
        <f t="shared" si="1"/>
        <v>0.11688311688311688</v>
      </c>
    </row>
    <row r="12" spans="1:17" x14ac:dyDescent="0.3">
      <c r="A12">
        <v>58</v>
      </c>
      <c r="B12">
        <v>523828</v>
      </c>
      <c r="C12">
        <v>277664</v>
      </c>
      <c r="D12">
        <v>0.91304347826086996</v>
      </c>
      <c r="E12" s="1">
        <v>4.1442480053488897E-17</v>
      </c>
      <c r="F12">
        <v>0.83583324911179302</v>
      </c>
      <c r="G12">
        <v>0.96170794296408901</v>
      </c>
      <c r="H12">
        <v>84</v>
      </c>
      <c r="I12">
        <v>92</v>
      </c>
      <c r="J12">
        <v>1</v>
      </c>
      <c r="K12">
        <f t="shared" si="2"/>
        <v>10</v>
      </c>
      <c r="L12">
        <f t="shared" si="3"/>
        <v>1</v>
      </c>
      <c r="M12">
        <f t="shared" si="0"/>
        <v>4.3478260869565216E-2</v>
      </c>
      <c r="N12">
        <f t="shared" si="1"/>
        <v>0.12987012987012986</v>
      </c>
    </row>
    <row r="13" spans="1:17" x14ac:dyDescent="0.3">
      <c r="A13">
        <v>41</v>
      </c>
      <c r="B13">
        <v>521236</v>
      </c>
      <c r="C13">
        <v>171055</v>
      </c>
      <c r="D13">
        <v>0.89473684210526305</v>
      </c>
      <c r="E13" s="1">
        <v>5.7623236413017304E-16</v>
      </c>
      <c r="F13">
        <v>0.81492634316089196</v>
      </c>
      <c r="G13">
        <v>0.94835526423716998</v>
      </c>
      <c r="H13">
        <v>85</v>
      </c>
      <c r="I13">
        <v>95</v>
      </c>
      <c r="J13">
        <v>1</v>
      </c>
      <c r="K13">
        <f t="shared" si="2"/>
        <v>11</v>
      </c>
      <c r="L13">
        <f t="shared" si="3"/>
        <v>1</v>
      </c>
      <c r="M13">
        <f t="shared" si="0"/>
        <v>4.3478260869565216E-2</v>
      </c>
      <c r="N13">
        <f t="shared" si="1"/>
        <v>0.14285714285714285</v>
      </c>
    </row>
    <row r="14" spans="1:17" x14ac:dyDescent="0.3">
      <c r="A14">
        <v>46</v>
      </c>
      <c r="B14">
        <v>523826</v>
      </c>
      <c r="C14">
        <v>171055</v>
      </c>
      <c r="D14">
        <v>0.89247311827956999</v>
      </c>
      <c r="E14" s="1">
        <v>1.8485122230847101E-15</v>
      </c>
      <c r="F14">
        <v>0.81113242533157703</v>
      </c>
      <c r="G14">
        <v>0.94721780092429098</v>
      </c>
      <c r="H14">
        <v>83</v>
      </c>
      <c r="I14">
        <v>93</v>
      </c>
      <c r="J14">
        <v>1</v>
      </c>
      <c r="K14">
        <f t="shared" si="2"/>
        <v>12</v>
      </c>
      <c r="L14">
        <f t="shared" si="3"/>
        <v>1</v>
      </c>
      <c r="M14">
        <f t="shared" si="0"/>
        <v>4.3478260869565216E-2</v>
      </c>
      <c r="N14">
        <f t="shared" si="1"/>
        <v>0.15584415584415584</v>
      </c>
    </row>
    <row r="15" spans="1:17" x14ac:dyDescent="0.3">
      <c r="A15">
        <v>53</v>
      </c>
      <c r="B15">
        <v>523827</v>
      </c>
      <c r="C15">
        <v>277664</v>
      </c>
      <c r="D15">
        <v>0.89130434782608703</v>
      </c>
      <c r="E15" s="1">
        <v>3.3046946373720298E-15</v>
      </c>
      <c r="F15">
        <v>0.80917666673289002</v>
      </c>
      <c r="G15">
        <v>0.94663006054306897</v>
      </c>
      <c r="H15">
        <v>82</v>
      </c>
      <c r="I15">
        <v>92</v>
      </c>
      <c r="J15">
        <v>1</v>
      </c>
      <c r="K15">
        <f t="shared" si="2"/>
        <v>13</v>
      </c>
      <c r="L15">
        <f t="shared" si="3"/>
        <v>1</v>
      </c>
      <c r="M15">
        <f t="shared" si="0"/>
        <v>4.3478260869565216E-2</v>
      </c>
      <c r="N15">
        <f t="shared" si="1"/>
        <v>0.16883116883116883</v>
      </c>
    </row>
    <row r="16" spans="1:17" x14ac:dyDescent="0.3">
      <c r="A16">
        <v>92</v>
      </c>
      <c r="B16">
        <v>548641</v>
      </c>
      <c r="C16">
        <v>171058</v>
      </c>
      <c r="D16">
        <v>0.88541666666666696</v>
      </c>
      <c r="E16" s="1">
        <v>2.5473390852377602E-15</v>
      </c>
      <c r="F16">
        <v>0.80422190776195801</v>
      </c>
      <c r="G16">
        <v>0.94139202746438899</v>
      </c>
      <c r="H16">
        <v>85</v>
      </c>
      <c r="I16">
        <v>96</v>
      </c>
      <c r="J16">
        <v>1</v>
      </c>
      <c r="K16">
        <f t="shared" si="2"/>
        <v>14</v>
      </c>
      <c r="L16">
        <f t="shared" si="3"/>
        <v>1</v>
      </c>
      <c r="M16">
        <f t="shared" si="0"/>
        <v>4.3478260869565216E-2</v>
      </c>
      <c r="N16">
        <f t="shared" si="1"/>
        <v>0.18181818181818182</v>
      </c>
    </row>
    <row r="17" spans="1:14" x14ac:dyDescent="0.3">
      <c r="A17">
        <v>93</v>
      </c>
      <c r="B17">
        <v>548641</v>
      </c>
      <c r="C17">
        <v>277664</v>
      </c>
      <c r="D17">
        <v>0.88541666666666696</v>
      </c>
      <c r="E17" s="1">
        <v>2.5473390852377602E-15</v>
      </c>
      <c r="F17">
        <v>0.80422190776195801</v>
      </c>
      <c r="G17">
        <v>0.94139202746438899</v>
      </c>
      <c r="H17">
        <v>85</v>
      </c>
      <c r="I17">
        <v>96</v>
      </c>
      <c r="J17">
        <v>1</v>
      </c>
      <c r="K17">
        <f t="shared" si="2"/>
        <v>15</v>
      </c>
      <c r="L17">
        <f t="shared" si="3"/>
        <v>1</v>
      </c>
      <c r="M17">
        <f t="shared" si="0"/>
        <v>4.3478260869565216E-2</v>
      </c>
      <c r="N17">
        <f t="shared" si="1"/>
        <v>0.19480519480519481</v>
      </c>
    </row>
    <row r="18" spans="1:14" x14ac:dyDescent="0.3">
      <c r="A18">
        <v>80</v>
      </c>
      <c r="B18">
        <v>524209</v>
      </c>
      <c r="C18">
        <v>280144</v>
      </c>
      <c r="D18">
        <v>0.88172043010752699</v>
      </c>
      <c r="E18" s="1">
        <v>1.4159872634786499E-14</v>
      </c>
      <c r="F18">
        <v>0.79821356742988603</v>
      </c>
      <c r="G18">
        <v>0.93945216006735499</v>
      </c>
      <c r="H18">
        <v>82</v>
      </c>
      <c r="I18">
        <v>93</v>
      </c>
      <c r="J18">
        <v>1</v>
      </c>
      <c r="K18">
        <f t="shared" si="2"/>
        <v>16</v>
      </c>
      <c r="L18">
        <f t="shared" si="3"/>
        <v>1</v>
      </c>
      <c r="M18">
        <f t="shared" si="0"/>
        <v>4.3478260869565216E-2</v>
      </c>
      <c r="N18">
        <f t="shared" si="1"/>
        <v>0.20779220779220781</v>
      </c>
    </row>
    <row r="19" spans="1:14" x14ac:dyDescent="0.3">
      <c r="A19">
        <v>88</v>
      </c>
      <c r="B19">
        <v>548327</v>
      </c>
      <c r="C19">
        <v>277664</v>
      </c>
      <c r="D19">
        <v>0.87096774193548399</v>
      </c>
      <c r="E19" s="1">
        <v>9.8287502114748299E-14</v>
      </c>
      <c r="F19">
        <v>0.78545167514613301</v>
      </c>
      <c r="G19">
        <v>0.93151279854753599</v>
      </c>
      <c r="H19">
        <v>81</v>
      </c>
      <c r="I19">
        <v>93</v>
      </c>
      <c r="J19">
        <v>1</v>
      </c>
      <c r="K19">
        <f t="shared" si="2"/>
        <v>17</v>
      </c>
      <c r="L19">
        <f t="shared" si="3"/>
        <v>1</v>
      </c>
      <c r="M19">
        <f t="shared" si="0"/>
        <v>4.3478260869565216E-2</v>
      </c>
      <c r="N19">
        <f t="shared" si="1"/>
        <v>0.22077922077922077</v>
      </c>
    </row>
    <row r="20" spans="1:14" x14ac:dyDescent="0.3">
      <c r="A20">
        <v>64</v>
      </c>
      <c r="B20">
        <v>524104</v>
      </c>
      <c r="C20">
        <v>280143</v>
      </c>
      <c r="D20">
        <v>0.86734693877550995</v>
      </c>
      <c r="E20" s="1">
        <v>3.9846743192350499E-14</v>
      </c>
      <c r="F20">
        <v>0.78384599712858705</v>
      </c>
      <c r="G20">
        <v>0.92743568752185002</v>
      </c>
      <c r="H20">
        <v>85</v>
      </c>
      <c r="I20">
        <v>98</v>
      </c>
      <c r="J20">
        <v>1</v>
      </c>
      <c r="K20">
        <f t="shared" si="2"/>
        <v>18</v>
      </c>
      <c r="L20">
        <f t="shared" si="3"/>
        <v>1</v>
      </c>
      <c r="M20">
        <f t="shared" si="0"/>
        <v>4.3478260869565216E-2</v>
      </c>
      <c r="N20">
        <f t="shared" si="1"/>
        <v>0.23376623376623376</v>
      </c>
    </row>
    <row r="21" spans="1:14" x14ac:dyDescent="0.3">
      <c r="A21">
        <v>2</v>
      </c>
      <c r="B21">
        <v>427605</v>
      </c>
      <c r="C21">
        <v>171058</v>
      </c>
      <c r="D21">
        <v>0.86458333333333304</v>
      </c>
      <c r="E21" s="1">
        <v>1.20207247975967E-13</v>
      </c>
      <c r="F21">
        <v>0.77957041109650604</v>
      </c>
      <c r="G21">
        <v>0.92588044690497395</v>
      </c>
      <c r="H21">
        <v>83</v>
      </c>
      <c r="I21">
        <v>96</v>
      </c>
      <c r="J21">
        <v>0</v>
      </c>
      <c r="K21">
        <f t="shared" si="2"/>
        <v>18</v>
      </c>
      <c r="L21">
        <f t="shared" si="3"/>
        <v>2</v>
      </c>
      <c r="M21">
        <f t="shared" si="0"/>
        <v>8.6956521739130432E-2</v>
      </c>
      <c r="N21">
        <f t="shared" si="1"/>
        <v>0.23376623376623376</v>
      </c>
    </row>
    <row r="22" spans="1:14" x14ac:dyDescent="0.3">
      <c r="A22">
        <v>62</v>
      </c>
      <c r="B22">
        <v>524104</v>
      </c>
      <c r="C22">
        <v>171058</v>
      </c>
      <c r="D22">
        <v>0.85858585858585901</v>
      </c>
      <c r="E22" s="1">
        <v>1.4279916347173901E-13</v>
      </c>
      <c r="F22">
        <v>0.77412647004441504</v>
      </c>
      <c r="G22">
        <v>0.92047614950627399</v>
      </c>
      <c r="H22">
        <v>85</v>
      </c>
      <c r="I22">
        <v>99</v>
      </c>
      <c r="J22">
        <v>1</v>
      </c>
      <c r="K22">
        <f t="shared" si="2"/>
        <v>19</v>
      </c>
      <c r="L22">
        <f t="shared" si="3"/>
        <v>2</v>
      </c>
      <c r="M22">
        <f t="shared" si="0"/>
        <v>8.6956521739130432E-2</v>
      </c>
      <c r="N22">
        <f t="shared" si="1"/>
        <v>0.24675324675324675</v>
      </c>
    </row>
    <row r="23" spans="1:14" x14ac:dyDescent="0.3">
      <c r="A23">
        <v>49</v>
      </c>
      <c r="B23">
        <v>523826</v>
      </c>
      <c r="C23">
        <v>280143</v>
      </c>
      <c r="D23">
        <v>0.86021505376344098</v>
      </c>
      <c r="E23" s="1">
        <v>6.2246734733604904E-13</v>
      </c>
      <c r="F23">
        <v>0.77283122984015296</v>
      </c>
      <c r="G23">
        <v>0.92341832091229603</v>
      </c>
      <c r="H23">
        <v>80</v>
      </c>
      <c r="I23">
        <v>93</v>
      </c>
      <c r="J23">
        <v>0</v>
      </c>
      <c r="K23">
        <f t="shared" si="2"/>
        <v>19</v>
      </c>
      <c r="L23">
        <f t="shared" si="3"/>
        <v>3</v>
      </c>
      <c r="M23">
        <f t="shared" si="0"/>
        <v>0.13043478260869565</v>
      </c>
      <c r="N23">
        <f t="shared" si="1"/>
        <v>0.24675324675324675</v>
      </c>
    </row>
    <row r="24" spans="1:14" x14ac:dyDescent="0.3">
      <c r="A24">
        <v>1</v>
      </c>
      <c r="B24">
        <v>427605</v>
      </c>
      <c r="C24">
        <v>171055</v>
      </c>
      <c r="D24">
        <v>0.85416666666666696</v>
      </c>
      <c r="E24" s="1">
        <v>7.2427564619847797E-13</v>
      </c>
      <c r="F24">
        <v>0.76743644086224405</v>
      </c>
      <c r="G24">
        <v>0.917915291728709</v>
      </c>
      <c r="H24">
        <v>82</v>
      </c>
      <c r="I24">
        <v>96</v>
      </c>
      <c r="J24">
        <v>1</v>
      </c>
      <c r="K24">
        <f t="shared" si="2"/>
        <v>20</v>
      </c>
      <c r="L24">
        <f t="shared" si="3"/>
        <v>3</v>
      </c>
      <c r="M24">
        <f t="shared" si="0"/>
        <v>0.13043478260869565</v>
      </c>
      <c r="N24">
        <f t="shared" si="1"/>
        <v>0.25974025974025972</v>
      </c>
    </row>
    <row r="25" spans="1:14" x14ac:dyDescent="0.3">
      <c r="A25">
        <v>11</v>
      </c>
      <c r="B25">
        <v>427611</v>
      </c>
      <c r="C25">
        <v>171055</v>
      </c>
      <c r="D25">
        <v>0.85106382978723405</v>
      </c>
      <c r="E25" s="1">
        <v>2.1201240479683402E-12</v>
      </c>
      <c r="F25">
        <v>0.76275260061413896</v>
      </c>
      <c r="G25">
        <v>0.91611431977914404</v>
      </c>
      <c r="H25">
        <v>80</v>
      </c>
      <c r="I25">
        <v>94</v>
      </c>
      <c r="J25">
        <v>1</v>
      </c>
      <c r="K25">
        <f t="shared" si="2"/>
        <v>21</v>
      </c>
      <c r="L25">
        <f t="shared" si="3"/>
        <v>3</v>
      </c>
      <c r="M25">
        <f t="shared" si="0"/>
        <v>0.13043478260869565</v>
      </c>
      <c r="N25">
        <f t="shared" si="1"/>
        <v>0.27272727272727271</v>
      </c>
    </row>
    <row r="26" spans="1:14" x14ac:dyDescent="0.3">
      <c r="A26">
        <v>16</v>
      </c>
      <c r="B26">
        <v>427613</v>
      </c>
      <c r="C26">
        <v>171055</v>
      </c>
      <c r="D26">
        <v>0.85106382978723405</v>
      </c>
      <c r="E26" s="1">
        <v>2.1201240479683402E-12</v>
      </c>
      <c r="F26">
        <v>0.76275260061413896</v>
      </c>
      <c r="G26">
        <v>0.91611431977914404</v>
      </c>
      <c r="H26">
        <v>80</v>
      </c>
      <c r="I26">
        <v>94</v>
      </c>
      <c r="J26">
        <v>1</v>
      </c>
      <c r="K26">
        <f t="shared" si="2"/>
        <v>22</v>
      </c>
      <c r="L26">
        <f t="shared" si="3"/>
        <v>3</v>
      </c>
      <c r="M26">
        <f t="shared" si="0"/>
        <v>0.13043478260869565</v>
      </c>
      <c r="N26">
        <f t="shared" si="1"/>
        <v>0.2857142857142857</v>
      </c>
    </row>
    <row r="27" spans="1:14" x14ac:dyDescent="0.3">
      <c r="A27">
        <v>55</v>
      </c>
      <c r="B27">
        <v>523827</v>
      </c>
      <c r="C27">
        <v>280144</v>
      </c>
      <c r="D27">
        <v>0.83695652173913004</v>
      </c>
      <c r="E27" s="1">
        <v>3.2624009234394997E-11</v>
      </c>
      <c r="F27">
        <v>0.74538087368340999</v>
      </c>
      <c r="G27">
        <v>0.90577483775884304</v>
      </c>
      <c r="H27">
        <v>77</v>
      </c>
      <c r="I27">
        <v>92</v>
      </c>
      <c r="J27">
        <v>1</v>
      </c>
      <c r="K27">
        <f t="shared" si="2"/>
        <v>23</v>
      </c>
      <c r="L27">
        <f t="shared" si="3"/>
        <v>3</v>
      </c>
      <c r="M27">
        <f t="shared" si="0"/>
        <v>0.13043478260869565</v>
      </c>
      <c r="N27">
        <f t="shared" si="1"/>
        <v>0.29870129870129869</v>
      </c>
    </row>
    <row r="28" spans="1:14" x14ac:dyDescent="0.3">
      <c r="A28">
        <v>68</v>
      </c>
      <c r="B28">
        <v>524107</v>
      </c>
      <c r="C28">
        <v>277664</v>
      </c>
      <c r="D28">
        <v>0.83333333333333304</v>
      </c>
      <c r="E28" s="1">
        <v>2.0744109143956101E-11</v>
      </c>
      <c r="F28">
        <v>0.74350003247915097</v>
      </c>
      <c r="G28">
        <v>0.90162722542275298</v>
      </c>
      <c r="H28">
        <v>80</v>
      </c>
      <c r="I28">
        <v>96</v>
      </c>
      <c r="J28">
        <v>1</v>
      </c>
      <c r="K28">
        <f t="shared" si="2"/>
        <v>24</v>
      </c>
      <c r="L28">
        <f t="shared" si="3"/>
        <v>3</v>
      </c>
      <c r="M28">
        <f t="shared" si="0"/>
        <v>0.13043478260869565</v>
      </c>
      <c r="N28">
        <f t="shared" si="1"/>
        <v>0.31168831168831168</v>
      </c>
    </row>
    <row r="29" spans="1:14" x14ac:dyDescent="0.3">
      <c r="A29">
        <v>23</v>
      </c>
      <c r="B29">
        <v>427620</v>
      </c>
      <c r="C29">
        <v>277664</v>
      </c>
      <c r="D29">
        <v>0.82795698924731198</v>
      </c>
      <c r="E29" s="1">
        <v>9.6297769572728603E-11</v>
      </c>
      <c r="F29">
        <v>0.73570105495287696</v>
      </c>
      <c r="G29">
        <v>0.89834269237118503</v>
      </c>
      <c r="H29">
        <v>77</v>
      </c>
      <c r="I29">
        <v>93</v>
      </c>
      <c r="J29">
        <v>1</v>
      </c>
      <c r="K29">
        <f t="shared" si="2"/>
        <v>25</v>
      </c>
      <c r="L29">
        <f t="shared" si="3"/>
        <v>3</v>
      </c>
      <c r="M29">
        <f t="shared" si="0"/>
        <v>0.13043478260869565</v>
      </c>
      <c r="N29">
        <f t="shared" si="1"/>
        <v>0.32467532467532467</v>
      </c>
    </row>
    <row r="30" spans="1:14" x14ac:dyDescent="0.3">
      <c r="A30">
        <v>36</v>
      </c>
      <c r="B30">
        <v>427629</v>
      </c>
      <c r="C30">
        <v>171055</v>
      </c>
      <c r="D30">
        <v>0.82795698924731198</v>
      </c>
      <c r="E30" s="1">
        <v>9.6297769572728603E-11</v>
      </c>
      <c r="F30">
        <v>0.73570105495287696</v>
      </c>
      <c r="G30">
        <v>0.89834269237118503</v>
      </c>
      <c r="H30">
        <v>77</v>
      </c>
      <c r="I30">
        <v>93</v>
      </c>
      <c r="J30">
        <v>1</v>
      </c>
      <c r="K30">
        <f t="shared" si="2"/>
        <v>26</v>
      </c>
      <c r="L30">
        <f t="shared" si="3"/>
        <v>3</v>
      </c>
      <c r="M30">
        <f t="shared" si="0"/>
        <v>0.13043478260869565</v>
      </c>
      <c r="N30">
        <f t="shared" si="1"/>
        <v>0.33766233766233766</v>
      </c>
    </row>
    <row r="31" spans="1:14" x14ac:dyDescent="0.3">
      <c r="A31">
        <v>61</v>
      </c>
      <c r="B31">
        <v>524104</v>
      </c>
      <c r="C31">
        <v>171055</v>
      </c>
      <c r="D31">
        <v>0.81818181818181801</v>
      </c>
      <c r="E31" s="1">
        <v>1.0114972150081601E-10</v>
      </c>
      <c r="F31">
        <v>0.72795578162114605</v>
      </c>
      <c r="G31">
        <v>0.88853455259049297</v>
      </c>
      <c r="H31">
        <v>81</v>
      </c>
      <c r="I31">
        <v>99</v>
      </c>
      <c r="J31">
        <v>1</v>
      </c>
      <c r="K31">
        <f t="shared" si="2"/>
        <v>27</v>
      </c>
      <c r="L31">
        <f t="shared" si="3"/>
        <v>3</v>
      </c>
      <c r="M31">
        <f t="shared" si="0"/>
        <v>0.13043478260869565</v>
      </c>
      <c r="N31">
        <f t="shared" si="1"/>
        <v>0.35064935064935066</v>
      </c>
    </row>
    <row r="32" spans="1:14" x14ac:dyDescent="0.3">
      <c r="A32">
        <v>18</v>
      </c>
      <c r="B32">
        <v>427613</v>
      </c>
      <c r="C32">
        <v>277664</v>
      </c>
      <c r="D32">
        <v>0.819148936170213</v>
      </c>
      <c r="E32" s="1">
        <v>2.7046423167464099E-10</v>
      </c>
      <c r="F32">
        <v>0.72630644036273695</v>
      </c>
      <c r="G32">
        <v>0.89097076702534495</v>
      </c>
      <c r="H32">
        <v>77</v>
      </c>
      <c r="I32">
        <v>94</v>
      </c>
      <c r="J32">
        <v>1</v>
      </c>
      <c r="K32">
        <f t="shared" si="2"/>
        <v>28</v>
      </c>
      <c r="L32">
        <f t="shared" si="3"/>
        <v>3</v>
      </c>
      <c r="M32">
        <f t="shared" si="0"/>
        <v>0.13043478260869565</v>
      </c>
      <c r="N32">
        <f t="shared" si="1"/>
        <v>0.36363636363636365</v>
      </c>
    </row>
    <row r="33" spans="1:14" x14ac:dyDescent="0.3">
      <c r="A33">
        <v>24</v>
      </c>
      <c r="B33">
        <v>427620</v>
      </c>
      <c r="C33">
        <v>280143</v>
      </c>
      <c r="D33">
        <v>0.80645161290322598</v>
      </c>
      <c r="E33" s="1">
        <v>1.9153697070816E-9</v>
      </c>
      <c r="F33">
        <v>0.71146923862145905</v>
      </c>
      <c r="G33">
        <v>0.88106710435163105</v>
      </c>
      <c r="H33">
        <v>75</v>
      </c>
      <c r="I33">
        <v>93</v>
      </c>
      <c r="J33">
        <v>1</v>
      </c>
      <c r="K33">
        <f t="shared" si="2"/>
        <v>29</v>
      </c>
      <c r="L33">
        <f t="shared" si="3"/>
        <v>3</v>
      </c>
      <c r="M33">
        <f t="shared" si="0"/>
        <v>0.13043478260869565</v>
      </c>
      <c r="N33">
        <f t="shared" si="1"/>
        <v>0.37662337662337664</v>
      </c>
    </row>
    <row r="34" spans="1:14" x14ac:dyDescent="0.3">
      <c r="A34">
        <v>38</v>
      </c>
      <c r="B34">
        <v>427629</v>
      </c>
      <c r="C34">
        <v>277664</v>
      </c>
      <c r="D34">
        <v>0.80645161290322598</v>
      </c>
      <c r="E34" s="1">
        <v>1.9153697070816E-9</v>
      </c>
      <c r="F34">
        <v>0.71146923862145905</v>
      </c>
      <c r="G34">
        <v>0.88106710435163105</v>
      </c>
      <c r="H34">
        <v>75</v>
      </c>
      <c r="I34">
        <v>93</v>
      </c>
      <c r="J34">
        <v>1</v>
      </c>
      <c r="K34">
        <f t="shared" si="2"/>
        <v>30</v>
      </c>
      <c r="L34">
        <f t="shared" si="3"/>
        <v>3</v>
      </c>
      <c r="M34">
        <f t="shared" si="0"/>
        <v>0.13043478260869565</v>
      </c>
      <c r="N34">
        <f t="shared" si="1"/>
        <v>0.38961038961038963</v>
      </c>
    </row>
    <row r="35" spans="1:14" x14ac:dyDescent="0.3">
      <c r="A35">
        <v>79</v>
      </c>
      <c r="B35">
        <v>524209</v>
      </c>
      <c r="C35">
        <v>280143</v>
      </c>
      <c r="D35">
        <v>0.80645161290322598</v>
      </c>
      <c r="E35" s="1">
        <v>1.9153697070816E-9</v>
      </c>
      <c r="F35">
        <v>0.71146923862145905</v>
      </c>
      <c r="G35">
        <v>0.88106710435163105</v>
      </c>
      <c r="H35">
        <v>75</v>
      </c>
      <c r="I35">
        <v>93</v>
      </c>
      <c r="J35">
        <v>1</v>
      </c>
      <c r="K35">
        <f t="shared" ref="K35:K66" si="4">K34+J35</f>
        <v>31</v>
      </c>
      <c r="L35">
        <f t="shared" si="3"/>
        <v>3</v>
      </c>
      <c r="M35">
        <f t="shared" si="0"/>
        <v>0.13043478260869565</v>
      </c>
      <c r="N35">
        <f t="shared" si="1"/>
        <v>0.40259740259740262</v>
      </c>
    </row>
    <row r="36" spans="1:14" x14ac:dyDescent="0.3">
      <c r="A36">
        <v>25</v>
      </c>
      <c r="B36">
        <v>427620</v>
      </c>
      <c r="C36">
        <v>280144</v>
      </c>
      <c r="D36">
        <v>0.79569892473118298</v>
      </c>
      <c r="E36" s="1">
        <v>7.7209184438120502E-9</v>
      </c>
      <c r="F36">
        <v>0.699489789953604</v>
      </c>
      <c r="G36">
        <v>0.87228467259643805</v>
      </c>
      <c r="H36">
        <v>74</v>
      </c>
      <c r="I36">
        <v>93</v>
      </c>
      <c r="J36">
        <v>0</v>
      </c>
      <c r="K36">
        <f t="shared" si="4"/>
        <v>31</v>
      </c>
      <c r="L36">
        <f t="shared" si="3"/>
        <v>4</v>
      </c>
      <c r="M36">
        <f t="shared" si="0"/>
        <v>0.17391304347826086</v>
      </c>
      <c r="N36">
        <f t="shared" si="1"/>
        <v>0.40259740259740262</v>
      </c>
    </row>
    <row r="37" spans="1:14" x14ac:dyDescent="0.3">
      <c r="A37">
        <v>59</v>
      </c>
      <c r="B37">
        <v>523828</v>
      </c>
      <c r="C37">
        <v>280143</v>
      </c>
      <c r="D37">
        <v>0.79347826086956497</v>
      </c>
      <c r="E37" s="1">
        <v>1.23403873311029E-8</v>
      </c>
      <c r="F37">
        <v>0.69643018449424499</v>
      </c>
      <c r="G37">
        <v>0.87083999823920599</v>
      </c>
      <c r="H37">
        <v>73</v>
      </c>
      <c r="I37">
        <v>92</v>
      </c>
      <c r="J37">
        <v>1</v>
      </c>
      <c r="K37">
        <f t="shared" si="4"/>
        <v>32</v>
      </c>
      <c r="L37">
        <f t="shared" si="3"/>
        <v>4</v>
      </c>
      <c r="M37">
        <f t="shared" si="0"/>
        <v>0.17391304347826086</v>
      </c>
      <c r="N37">
        <f t="shared" si="1"/>
        <v>0.41558441558441561</v>
      </c>
    </row>
    <row r="38" spans="1:14" x14ac:dyDescent="0.3">
      <c r="A38">
        <v>76</v>
      </c>
      <c r="B38">
        <v>524209</v>
      </c>
      <c r="C38">
        <v>171055</v>
      </c>
      <c r="D38">
        <v>0.78494623655913998</v>
      </c>
      <c r="E38" s="1">
        <v>2.9201448769714501E-8</v>
      </c>
      <c r="F38">
        <v>0.68759441463675197</v>
      </c>
      <c r="G38">
        <v>0.86341361800938798</v>
      </c>
      <c r="H38">
        <v>73</v>
      </c>
      <c r="I38">
        <v>93</v>
      </c>
      <c r="J38">
        <v>1</v>
      </c>
      <c r="K38">
        <f t="shared" si="4"/>
        <v>33</v>
      </c>
      <c r="L38">
        <f t="shared" si="3"/>
        <v>4</v>
      </c>
      <c r="M38">
        <f t="shared" si="0"/>
        <v>0.17391304347826086</v>
      </c>
      <c r="N38">
        <f t="shared" si="1"/>
        <v>0.42857142857142855</v>
      </c>
    </row>
    <row r="39" spans="1:14" x14ac:dyDescent="0.3">
      <c r="A39">
        <v>43</v>
      </c>
      <c r="B39">
        <v>521236</v>
      </c>
      <c r="C39">
        <v>277664</v>
      </c>
      <c r="D39">
        <v>0.768421052631579</v>
      </c>
      <c r="E39" s="1">
        <v>1.46298235838514E-7</v>
      </c>
      <c r="F39">
        <v>0.67064387835064099</v>
      </c>
      <c r="G39">
        <v>0.84882263444412998</v>
      </c>
      <c r="H39">
        <v>73</v>
      </c>
      <c r="I39">
        <v>95</v>
      </c>
      <c r="J39">
        <v>1</v>
      </c>
      <c r="K39">
        <f t="shared" si="4"/>
        <v>34</v>
      </c>
      <c r="L39">
        <f t="shared" si="3"/>
        <v>4</v>
      </c>
      <c r="M39">
        <f t="shared" si="0"/>
        <v>0.17391304347826086</v>
      </c>
      <c r="N39">
        <f t="shared" si="1"/>
        <v>0.44155844155844154</v>
      </c>
    </row>
    <row r="40" spans="1:14" x14ac:dyDescent="0.3">
      <c r="A40">
        <v>17</v>
      </c>
      <c r="B40">
        <v>427613</v>
      </c>
      <c r="C40">
        <v>171058</v>
      </c>
      <c r="D40">
        <v>0.75531914893617003</v>
      </c>
      <c r="E40" s="1">
        <v>7.2543666161230802E-7</v>
      </c>
      <c r="F40">
        <v>0.65581619878503805</v>
      </c>
      <c r="G40">
        <v>0.83813706148156697</v>
      </c>
      <c r="H40">
        <v>71</v>
      </c>
      <c r="I40">
        <v>94</v>
      </c>
      <c r="J40">
        <v>0</v>
      </c>
      <c r="K40">
        <f t="shared" si="4"/>
        <v>34</v>
      </c>
      <c r="L40">
        <f t="shared" si="3"/>
        <v>5</v>
      </c>
      <c r="M40">
        <f t="shared" si="0"/>
        <v>0.21739130434782608</v>
      </c>
      <c r="N40">
        <f t="shared" si="1"/>
        <v>0.44155844155844154</v>
      </c>
    </row>
    <row r="41" spans="1:14" x14ac:dyDescent="0.3">
      <c r="A41">
        <v>20</v>
      </c>
      <c r="B41">
        <v>427613</v>
      </c>
      <c r="C41">
        <v>280144</v>
      </c>
      <c r="D41">
        <v>0.75531914893617003</v>
      </c>
      <c r="E41" s="1">
        <v>7.2543666161230802E-7</v>
      </c>
      <c r="F41">
        <v>0.65581619878503805</v>
      </c>
      <c r="G41">
        <v>0.83813706148156697</v>
      </c>
      <c r="H41">
        <v>71</v>
      </c>
      <c r="I41">
        <v>94</v>
      </c>
      <c r="J41">
        <v>1</v>
      </c>
      <c r="K41">
        <f t="shared" si="4"/>
        <v>35</v>
      </c>
      <c r="L41">
        <f t="shared" si="3"/>
        <v>5</v>
      </c>
      <c r="M41">
        <f t="shared" si="0"/>
        <v>0.21739130434782608</v>
      </c>
      <c r="N41">
        <f t="shared" si="1"/>
        <v>0.45454545454545453</v>
      </c>
    </row>
    <row r="42" spans="1:14" x14ac:dyDescent="0.3">
      <c r="A42">
        <v>70</v>
      </c>
      <c r="B42">
        <v>524107</v>
      </c>
      <c r="C42">
        <v>280144</v>
      </c>
      <c r="D42">
        <v>0.75</v>
      </c>
      <c r="E42" s="1">
        <v>9.6992324255274199E-7</v>
      </c>
      <c r="F42">
        <v>0.65122858872329004</v>
      </c>
      <c r="G42">
        <v>0.83278833604121405</v>
      </c>
      <c r="H42">
        <v>72</v>
      </c>
      <c r="I42">
        <v>96</v>
      </c>
      <c r="J42">
        <v>1</v>
      </c>
      <c r="K42">
        <f t="shared" si="4"/>
        <v>36</v>
      </c>
      <c r="L42">
        <f t="shared" si="3"/>
        <v>5</v>
      </c>
      <c r="M42">
        <f t="shared" si="0"/>
        <v>0.21739130434782608</v>
      </c>
      <c r="N42">
        <f t="shared" si="1"/>
        <v>0.46753246753246752</v>
      </c>
    </row>
    <row r="43" spans="1:14" x14ac:dyDescent="0.3">
      <c r="A43">
        <v>77</v>
      </c>
      <c r="B43">
        <v>524209</v>
      </c>
      <c r="C43">
        <v>171058</v>
      </c>
      <c r="D43">
        <v>0.73118279569892497</v>
      </c>
      <c r="E43" s="1">
        <v>9.3756353077169998E-6</v>
      </c>
      <c r="F43">
        <v>0.62924165517542596</v>
      </c>
      <c r="G43">
        <v>0.81788240349145103</v>
      </c>
      <c r="H43">
        <v>68</v>
      </c>
      <c r="I43">
        <v>93</v>
      </c>
      <c r="J43">
        <v>1</v>
      </c>
      <c r="K43">
        <f t="shared" si="4"/>
        <v>37</v>
      </c>
      <c r="L43">
        <f t="shared" si="3"/>
        <v>5</v>
      </c>
      <c r="M43">
        <f t="shared" si="0"/>
        <v>0.21739130434782608</v>
      </c>
      <c r="N43">
        <f t="shared" si="1"/>
        <v>0.48051948051948051</v>
      </c>
    </row>
    <row r="44" spans="1:14" x14ac:dyDescent="0.3">
      <c r="A44">
        <v>85</v>
      </c>
      <c r="B44">
        <v>530965</v>
      </c>
      <c r="C44">
        <v>280144</v>
      </c>
      <c r="D44">
        <v>0.72826086956521696</v>
      </c>
      <c r="E44" s="1">
        <v>1.3815919196387101E-5</v>
      </c>
      <c r="F44">
        <v>0.62550749831359598</v>
      </c>
      <c r="G44">
        <v>0.81580232478064496</v>
      </c>
      <c r="H44">
        <v>67</v>
      </c>
      <c r="I44">
        <v>92</v>
      </c>
      <c r="J44">
        <v>1</v>
      </c>
      <c r="K44">
        <f t="shared" si="4"/>
        <v>38</v>
      </c>
      <c r="L44">
        <f t="shared" si="3"/>
        <v>5</v>
      </c>
      <c r="M44">
        <f t="shared" si="0"/>
        <v>0.21739130434782608</v>
      </c>
      <c r="N44">
        <f t="shared" si="1"/>
        <v>0.4935064935064935</v>
      </c>
    </row>
    <row r="45" spans="1:14" x14ac:dyDescent="0.3">
      <c r="A45">
        <v>31</v>
      </c>
      <c r="B45">
        <v>427628</v>
      </c>
      <c r="C45">
        <v>171055</v>
      </c>
      <c r="D45">
        <v>0.70967741935483897</v>
      </c>
      <c r="E45" s="1">
        <v>6.46704526221808E-5</v>
      </c>
      <c r="F45">
        <v>0.60636880344322897</v>
      </c>
      <c r="G45">
        <v>0.79918377217450598</v>
      </c>
      <c r="H45">
        <v>66</v>
      </c>
      <c r="I45">
        <v>93</v>
      </c>
      <c r="J45">
        <v>1</v>
      </c>
      <c r="K45">
        <f t="shared" si="4"/>
        <v>39</v>
      </c>
      <c r="L45">
        <f t="shared" si="3"/>
        <v>5</v>
      </c>
      <c r="M45">
        <f t="shared" si="0"/>
        <v>0.21739130434782608</v>
      </c>
      <c r="N45">
        <f t="shared" si="1"/>
        <v>0.50649350649350644</v>
      </c>
    </row>
    <row r="46" spans="1:14" x14ac:dyDescent="0.3">
      <c r="A46">
        <v>45</v>
      </c>
      <c r="B46">
        <v>521236</v>
      </c>
      <c r="C46">
        <v>280144</v>
      </c>
      <c r="D46">
        <v>0.69473684210526299</v>
      </c>
      <c r="E46">
        <v>1.8640192629178101E-4</v>
      </c>
      <c r="F46">
        <v>0.59182008503204397</v>
      </c>
      <c r="G46">
        <v>0.78512090961498304</v>
      </c>
      <c r="H46">
        <v>66</v>
      </c>
      <c r="I46">
        <v>95</v>
      </c>
      <c r="J46">
        <v>1</v>
      </c>
      <c r="K46">
        <f t="shared" si="4"/>
        <v>40</v>
      </c>
      <c r="L46">
        <f t="shared" si="3"/>
        <v>5</v>
      </c>
      <c r="M46">
        <f t="shared" si="0"/>
        <v>0.21739130434782608</v>
      </c>
      <c r="N46">
        <f t="shared" si="1"/>
        <v>0.51948051948051943</v>
      </c>
    </row>
    <row r="47" spans="1:14" x14ac:dyDescent="0.3">
      <c r="A47">
        <v>56</v>
      </c>
      <c r="B47">
        <v>523828</v>
      </c>
      <c r="C47">
        <v>171055</v>
      </c>
      <c r="D47">
        <v>0.69230769230769196</v>
      </c>
      <c r="E47">
        <v>3.12838996406716E-4</v>
      </c>
      <c r="F47">
        <v>0.58682944309371998</v>
      </c>
      <c r="G47">
        <v>0.78485816181088797</v>
      </c>
      <c r="H47">
        <v>63</v>
      </c>
      <c r="I47">
        <v>91</v>
      </c>
      <c r="J47">
        <v>1</v>
      </c>
      <c r="K47">
        <f t="shared" si="4"/>
        <v>41</v>
      </c>
      <c r="L47">
        <f t="shared" si="3"/>
        <v>5</v>
      </c>
      <c r="M47">
        <f t="shared" si="0"/>
        <v>0.21739130434782608</v>
      </c>
      <c r="N47">
        <f t="shared" si="1"/>
        <v>0.53246753246753242</v>
      </c>
    </row>
    <row r="48" spans="1:14" x14ac:dyDescent="0.3">
      <c r="A48">
        <v>97</v>
      </c>
      <c r="B48">
        <v>552106</v>
      </c>
      <c r="C48">
        <v>171058</v>
      </c>
      <c r="D48">
        <v>0.680851063829787</v>
      </c>
      <c r="E48">
        <v>5.8790222541256205E-4</v>
      </c>
      <c r="F48">
        <v>0.57668905838391304</v>
      </c>
      <c r="G48">
        <v>0.77325726351086199</v>
      </c>
      <c r="H48">
        <v>64</v>
      </c>
      <c r="I48">
        <v>94</v>
      </c>
      <c r="J48">
        <v>1</v>
      </c>
      <c r="K48">
        <f t="shared" si="4"/>
        <v>42</v>
      </c>
      <c r="L48">
        <f t="shared" si="3"/>
        <v>5</v>
      </c>
      <c r="M48">
        <f t="shared" si="0"/>
        <v>0.21739130434782608</v>
      </c>
      <c r="N48">
        <f t="shared" si="1"/>
        <v>0.54545454545454541</v>
      </c>
    </row>
    <row r="49" spans="1:14" x14ac:dyDescent="0.3">
      <c r="A49">
        <v>48</v>
      </c>
      <c r="B49">
        <v>523826</v>
      </c>
      <c r="C49">
        <v>277664</v>
      </c>
      <c r="D49">
        <v>0.67741935483870996</v>
      </c>
      <c r="E49">
        <v>8.1000877386236002E-4</v>
      </c>
      <c r="F49">
        <v>0.57250543287467004</v>
      </c>
      <c r="G49">
        <v>0.77067659178821102</v>
      </c>
      <c r="H49">
        <v>63</v>
      </c>
      <c r="I49">
        <v>93</v>
      </c>
      <c r="J49">
        <v>1</v>
      </c>
      <c r="K49">
        <f t="shared" si="4"/>
        <v>43</v>
      </c>
      <c r="L49">
        <f t="shared" si="3"/>
        <v>5</v>
      </c>
      <c r="M49">
        <f t="shared" si="0"/>
        <v>0.21739130434782608</v>
      </c>
      <c r="N49">
        <f t="shared" si="1"/>
        <v>0.55844155844155841</v>
      </c>
    </row>
    <row r="50" spans="1:14" x14ac:dyDescent="0.3">
      <c r="A50">
        <v>8</v>
      </c>
      <c r="B50">
        <v>427610</v>
      </c>
      <c r="C50">
        <v>277664</v>
      </c>
      <c r="D50">
        <v>0.673684210526316</v>
      </c>
      <c r="E50">
        <v>9.2464441177192902E-4</v>
      </c>
      <c r="F50">
        <v>0.56981838420961395</v>
      </c>
      <c r="G50">
        <v>0.76638497907617398</v>
      </c>
      <c r="H50">
        <v>64</v>
      </c>
      <c r="I50">
        <v>95</v>
      </c>
      <c r="J50">
        <v>1</v>
      </c>
      <c r="K50">
        <f t="shared" si="4"/>
        <v>44</v>
      </c>
      <c r="L50">
        <f t="shared" si="3"/>
        <v>5</v>
      </c>
      <c r="M50">
        <f t="shared" si="0"/>
        <v>0.21739130434782608</v>
      </c>
      <c r="N50">
        <f t="shared" si="1"/>
        <v>0.5714285714285714</v>
      </c>
    </row>
    <row r="51" spans="1:14" x14ac:dyDescent="0.3">
      <c r="A51">
        <v>57</v>
      </c>
      <c r="B51">
        <v>523828</v>
      </c>
      <c r="C51">
        <v>171058</v>
      </c>
      <c r="D51">
        <v>0.67032967032966995</v>
      </c>
      <c r="E51">
        <v>1.51651319445722E-3</v>
      </c>
      <c r="F51">
        <v>0.56388867107872398</v>
      </c>
      <c r="G51">
        <v>0.765333909262637</v>
      </c>
      <c r="H51">
        <v>61</v>
      </c>
      <c r="I51">
        <v>91</v>
      </c>
      <c r="J51">
        <v>1</v>
      </c>
      <c r="K51">
        <f t="shared" si="4"/>
        <v>45</v>
      </c>
      <c r="L51">
        <f t="shared" si="3"/>
        <v>5</v>
      </c>
      <c r="M51">
        <f t="shared" si="0"/>
        <v>0.21739130434782608</v>
      </c>
      <c r="N51">
        <f t="shared" si="1"/>
        <v>0.58441558441558439</v>
      </c>
    </row>
    <row r="52" spans="1:14" x14ac:dyDescent="0.3">
      <c r="A52">
        <v>66</v>
      </c>
      <c r="B52">
        <v>524107</v>
      </c>
      <c r="C52">
        <v>171055</v>
      </c>
      <c r="D52">
        <v>0.66666666666666696</v>
      </c>
      <c r="E52">
        <v>1.4244960946491101E-3</v>
      </c>
      <c r="F52">
        <v>0.56311704198120505</v>
      </c>
      <c r="G52">
        <v>0.75961934560030497</v>
      </c>
      <c r="H52">
        <v>64</v>
      </c>
      <c r="I52">
        <v>96</v>
      </c>
      <c r="J52">
        <v>1</v>
      </c>
      <c r="K52">
        <f t="shared" si="4"/>
        <v>46</v>
      </c>
      <c r="L52">
        <f t="shared" si="3"/>
        <v>5</v>
      </c>
      <c r="M52">
        <f t="shared" si="0"/>
        <v>0.21739130434782608</v>
      </c>
      <c r="N52">
        <f t="shared" si="1"/>
        <v>0.59740259740259738</v>
      </c>
    </row>
    <row r="53" spans="1:14" x14ac:dyDescent="0.3">
      <c r="A53">
        <v>67</v>
      </c>
      <c r="B53">
        <v>524107</v>
      </c>
      <c r="C53">
        <v>171058</v>
      </c>
      <c r="D53">
        <v>0.66666666666666696</v>
      </c>
      <c r="E53">
        <v>1.4244960946491101E-3</v>
      </c>
      <c r="F53">
        <v>0.56311704198120505</v>
      </c>
      <c r="G53">
        <v>0.75961934560030497</v>
      </c>
      <c r="H53">
        <v>64</v>
      </c>
      <c r="I53">
        <v>96</v>
      </c>
      <c r="J53">
        <v>1</v>
      </c>
      <c r="K53">
        <f t="shared" si="4"/>
        <v>47</v>
      </c>
      <c r="L53">
        <f t="shared" si="3"/>
        <v>5</v>
      </c>
      <c r="M53">
        <f t="shared" si="0"/>
        <v>0.21739130434782608</v>
      </c>
      <c r="N53">
        <f t="shared" si="1"/>
        <v>0.61038961038961037</v>
      </c>
    </row>
    <row r="54" spans="1:14" x14ac:dyDescent="0.3">
      <c r="A54">
        <v>21</v>
      </c>
      <c r="B54">
        <v>427620</v>
      </c>
      <c r="C54">
        <v>171055</v>
      </c>
      <c r="D54">
        <v>0.65591397849462396</v>
      </c>
      <c r="E54">
        <v>3.4618534914423798E-3</v>
      </c>
      <c r="F54">
        <v>0.55020830210626204</v>
      </c>
      <c r="G54">
        <v>0.75138636832097105</v>
      </c>
      <c r="H54">
        <v>61</v>
      </c>
      <c r="I54">
        <v>93</v>
      </c>
      <c r="J54">
        <v>1</v>
      </c>
      <c r="K54">
        <f t="shared" si="4"/>
        <v>48</v>
      </c>
      <c r="L54">
        <f t="shared" si="3"/>
        <v>5</v>
      </c>
      <c r="M54">
        <f t="shared" si="0"/>
        <v>0.21739130434782608</v>
      </c>
      <c r="N54">
        <f t="shared" si="1"/>
        <v>0.62337662337662336</v>
      </c>
    </row>
    <row r="55" spans="1:14" x14ac:dyDescent="0.3">
      <c r="A55">
        <v>94</v>
      </c>
      <c r="B55">
        <v>548641</v>
      </c>
      <c r="C55">
        <v>280143</v>
      </c>
      <c r="D55">
        <v>0.64583333333333304</v>
      </c>
      <c r="E55">
        <v>5.5729977621645499E-3</v>
      </c>
      <c r="F55">
        <v>0.54161502872494105</v>
      </c>
      <c r="G55">
        <v>0.740787626497875</v>
      </c>
      <c r="H55">
        <v>62</v>
      </c>
      <c r="I55">
        <v>96</v>
      </c>
      <c r="J55">
        <v>0</v>
      </c>
      <c r="K55">
        <f t="shared" si="4"/>
        <v>48</v>
      </c>
      <c r="L55">
        <f t="shared" si="3"/>
        <v>6</v>
      </c>
      <c r="M55">
        <f t="shared" si="0"/>
        <v>0.2608695652173913</v>
      </c>
      <c r="N55">
        <f t="shared" si="1"/>
        <v>0.62337662337662336</v>
      </c>
    </row>
    <row r="56" spans="1:14" x14ac:dyDescent="0.3">
      <c r="A56">
        <v>81</v>
      </c>
      <c r="B56">
        <v>530965</v>
      </c>
      <c r="C56">
        <v>171055</v>
      </c>
      <c r="D56">
        <v>0.64130434782608703</v>
      </c>
      <c r="E56">
        <v>8.7809308069752307E-3</v>
      </c>
      <c r="F56">
        <v>0.53456674614849198</v>
      </c>
      <c r="G56">
        <v>0.73867076170602497</v>
      </c>
      <c r="H56">
        <v>59</v>
      </c>
      <c r="I56">
        <v>92</v>
      </c>
      <c r="J56">
        <v>0</v>
      </c>
      <c r="K56">
        <f t="shared" si="4"/>
        <v>48</v>
      </c>
      <c r="L56">
        <f t="shared" si="3"/>
        <v>7</v>
      </c>
      <c r="M56">
        <f t="shared" si="0"/>
        <v>0.30434782608695654</v>
      </c>
      <c r="N56">
        <f t="shared" si="1"/>
        <v>0.62337662337662336</v>
      </c>
    </row>
    <row r="57" spans="1:14" x14ac:dyDescent="0.3">
      <c r="A57">
        <v>19</v>
      </c>
      <c r="B57">
        <v>427613</v>
      </c>
      <c r="C57">
        <v>280143</v>
      </c>
      <c r="D57">
        <v>0.62765957446808496</v>
      </c>
      <c r="E57">
        <v>1.72095955859305E-2</v>
      </c>
      <c r="F57">
        <v>0.52183646222574898</v>
      </c>
      <c r="G57">
        <v>0.72520338779844695</v>
      </c>
      <c r="H57">
        <v>59</v>
      </c>
      <c r="I57">
        <v>94</v>
      </c>
      <c r="J57">
        <v>1</v>
      </c>
      <c r="K57">
        <f t="shared" si="4"/>
        <v>49</v>
      </c>
      <c r="L57">
        <f t="shared" si="3"/>
        <v>7</v>
      </c>
      <c r="M57">
        <f t="shared" si="0"/>
        <v>0.30434782608695654</v>
      </c>
      <c r="N57">
        <f t="shared" si="1"/>
        <v>0.63636363636363635</v>
      </c>
    </row>
    <row r="58" spans="1:14" x14ac:dyDescent="0.3">
      <c r="A58">
        <v>100</v>
      </c>
      <c r="B58">
        <v>552106</v>
      </c>
      <c r="C58">
        <v>280144</v>
      </c>
      <c r="D58">
        <v>0.62765957446808496</v>
      </c>
      <c r="E58">
        <v>1.72095955859305E-2</v>
      </c>
      <c r="F58">
        <v>0.52183646222574898</v>
      </c>
      <c r="G58">
        <v>0.72520338779844695</v>
      </c>
      <c r="H58">
        <v>59</v>
      </c>
      <c r="I58">
        <v>94</v>
      </c>
      <c r="J58">
        <v>1</v>
      </c>
      <c r="K58">
        <f t="shared" si="4"/>
        <v>50</v>
      </c>
      <c r="L58">
        <f t="shared" si="3"/>
        <v>7</v>
      </c>
      <c r="M58">
        <f t="shared" si="0"/>
        <v>0.30434782608695654</v>
      </c>
      <c r="N58">
        <f t="shared" si="1"/>
        <v>0.64935064935064934</v>
      </c>
    </row>
    <row r="59" spans="1:14" x14ac:dyDescent="0.3">
      <c r="A59">
        <v>98</v>
      </c>
      <c r="B59">
        <v>552106</v>
      </c>
      <c r="C59">
        <v>277664</v>
      </c>
      <c r="D59">
        <v>0.61702127659574502</v>
      </c>
      <c r="E59">
        <v>2.9766410087911799E-2</v>
      </c>
      <c r="F59">
        <v>0.51101616177977305</v>
      </c>
      <c r="G59">
        <v>0.715439623524464</v>
      </c>
      <c r="H59">
        <v>58</v>
      </c>
      <c r="I59">
        <v>94</v>
      </c>
      <c r="J59">
        <v>1</v>
      </c>
      <c r="K59">
        <f t="shared" si="4"/>
        <v>51</v>
      </c>
      <c r="L59">
        <f t="shared" si="3"/>
        <v>7</v>
      </c>
      <c r="M59">
        <f t="shared" si="0"/>
        <v>0.30434782608695654</v>
      </c>
      <c r="N59">
        <f t="shared" si="1"/>
        <v>0.66233766233766234</v>
      </c>
    </row>
    <row r="60" spans="1:14" x14ac:dyDescent="0.3">
      <c r="A60">
        <v>95</v>
      </c>
      <c r="B60">
        <v>548641</v>
      </c>
      <c r="C60">
        <v>280144</v>
      </c>
      <c r="D60">
        <v>0.61458333333333304</v>
      </c>
      <c r="E60">
        <v>3.1548120253733603E-2</v>
      </c>
      <c r="F60">
        <v>0.50971862985363503</v>
      </c>
      <c r="G60">
        <v>0.71217697019391701</v>
      </c>
      <c r="H60">
        <v>59</v>
      </c>
      <c r="I60">
        <v>96</v>
      </c>
      <c r="J60">
        <v>1</v>
      </c>
      <c r="K60">
        <f t="shared" si="4"/>
        <v>52</v>
      </c>
      <c r="L60">
        <f t="shared" si="3"/>
        <v>7</v>
      </c>
      <c r="M60">
        <f t="shared" si="0"/>
        <v>0.30434782608695654</v>
      </c>
      <c r="N60">
        <f t="shared" si="1"/>
        <v>0.67532467532467533</v>
      </c>
    </row>
    <row r="61" spans="1:14" x14ac:dyDescent="0.3">
      <c r="A61">
        <v>82</v>
      </c>
      <c r="B61">
        <v>530965</v>
      </c>
      <c r="C61">
        <v>171058</v>
      </c>
      <c r="D61">
        <v>0.61538461538461497</v>
      </c>
      <c r="E61">
        <v>3.5449594879519097E-2</v>
      </c>
      <c r="F61">
        <v>0.50751834098792004</v>
      </c>
      <c r="G61">
        <v>0.71552017445120497</v>
      </c>
      <c r="H61">
        <v>56</v>
      </c>
      <c r="I61">
        <v>91</v>
      </c>
      <c r="J61">
        <v>0</v>
      </c>
      <c r="K61">
        <f t="shared" si="4"/>
        <v>52</v>
      </c>
      <c r="L61">
        <f t="shared" si="3"/>
        <v>8</v>
      </c>
      <c r="M61">
        <f t="shared" si="0"/>
        <v>0.34782608695652173</v>
      </c>
      <c r="N61">
        <f t="shared" si="1"/>
        <v>0.67532467532467533</v>
      </c>
    </row>
    <row r="62" spans="1:14" x14ac:dyDescent="0.3">
      <c r="A62">
        <v>35</v>
      </c>
      <c r="B62">
        <v>427628</v>
      </c>
      <c r="C62">
        <v>280144</v>
      </c>
      <c r="D62">
        <v>0.61290322580645196</v>
      </c>
      <c r="E62">
        <v>3.7514231801900201E-2</v>
      </c>
      <c r="F62">
        <v>0.50623858694687096</v>
      </c>
      <c r="G62">
        <v>0.71216907412338604</v>
      </c>
      <c r="H62">
        <v>57</v>
      </c>
      <c r="I62">
        <v>93</v>
      </c>
      <c r="J62">
        <v>0</v>
      </c>
      <c r="K62">
        <f t="shared" si="4"/>
        <v>52</v>
      </c>
      <c r="L62">
        <f t="shared" si="3"/>
        <v>9</v>
      </c>
      <c r="M62">
        <f t="shared" si="0"/>
        <v>0.39130434782608697</v>
      </c>
      <c r="N62">
        <f t="shared" si="1"/>
        <v>0.67532467532467533</v>
      </c>
    </row>
    <row r="63" spans="1:14" x14ac:dyDescent="0.3">
      <c r="A63">
        <v>83</v>
      </c>
      <c r="B63">
        <v>530965</v>
      </c>
      <c r="C63">
        <v>277664</v>
      </c>
      <c r="D63">
        <v>0.60869565217391297</v>
      </c>
      <c r="E63">
        <v>4.7011561644853997E-2</v>
      </c>
      <c r="F63">
        <v>0.50136868025161396</v>
      </c>
      <c r="G63">
        <v>0.70882182912880298</v>
      </c>
      <c r="H63">
        <v>56</v>
      </c>
      <c r="I63">
        <v>92</v>
      </c>
      <c r="J63">
        <v>1</v>
      </c>
      <c r="K63">
        <f t="shared" si="4"/>
        <v>53</v>
      </c>
      <c r="L63">
        <f t="shared" si="3"/>
        <v>9</v>
      </c>
      <c r="M63">
        <f t="shared" si="0"/>
        <v>0.39130434782608697</v>
      </c>
      <c r="N63">
        <f t="shared" si="1"/>
        <v>0.68831168831168832</v>
      </c>
    </row>
    <row r="64" spans="1:14" x14ac:dyDescent="0.3">
      <c r="A64">
        <v>96</v>
      </c>
      <c r="B64">
        <v>552106</v>
      </c>
      <c r="C64">
        <v>171055</v>
      </c>
      <c r="D64">
        <v>0.60638297872340396</v>
      </c>
      <c r="E64">
        <v>4.9450065253179798E-2</v>
      </c>
      <c r="F64">
        <v>0.50024394262711203</v>
      </c>
      <c r="G64">
        <v>0.70562706996526903</v>
      </c>
      <c r="H64">
        <v>57</v>
      </c>
      <c r="I64">
        <v>94</v>
      </c>
      <c r="J64">
        <v>1</v>
      </c>
      <c r="K64">
        <f t="shared" si="4"/>
        <v>54</v>
      </c>
      <c r="L64">
        <f t="shared" si="3"/>
        <v>9</v>
      </c>
      <c r="M64">
        <f t="shared" si="0"/>
        <v>0.39130434782608697</v>
      </c>
      <c r="N64">
        <f t="shared" si="1"/>
        <v>0.70129870129870131</v>
      </c>
    </row>
    <row r="65" spans="1:14" x14ac:dyDescent="0.3">
      <c r="A65">
        <v>91</v>
      </c>
      <c r="B65">
        <v>548641</v>
      </c>
      <c r="C65">
        <v>171055</v>
      </c>
      <c r="D65">
        <v>0.60416666666666696</v>
      </c>
      <c r="E65">
        <v>5.1910522148838401E-2</v>
      </c>
      <c r="F65">
        <v>0.49917842892435599</v>
      </c>
      <c r="G65">
        <v>0.70254676637371605</v>
      </c>
      <c r="H65">
        <v>58</v>
      </c>
      <c r="I65">
        <v>96</v>
      </c>
      <c r="J65">
        <v>0</v>
      </c>
      <c r="K65">
        <f t="shared" si="4"/>
        <v>54</v>
      </c>
      <c r="L65">
        <f t="shared" si="3"/>
        <v>10</v>
      </c>
      <c r="M65">
        <f t="shared" si="0"/>
        <v>0.43478260869565216</v>
      </c>
      <c r="N65">
        <f t="shared" si="1"/>
        <v>0.70129870129870131</v>
      </c>
    </row>
    <row r="66" spans="1:14" x14ac:dyDescent="0.3">
      <c r="A66">
        <v>47</v>
      </c>
      <c r="B66">
        <v>523826</v>
      </c>
      <c r="C66">
        <v>171058</v>
      </c>
      <c r="D66">
        <v>0.60215053763440896</v>
      </c>
      <c r="E66">
        <v>6.1385898704459603E-2</v>
      </c>
      <c r="F66">
        <v>0.49537087688305298</v>
      </c>
      <c r="G66">
        <v>0.70223805149107299</v>
      </c>
      <c r="H66">
        <v>56</v>
      </c>
      <c r="I66">
        <v>93</v>
      </c>
      <c r="J66">
        <v>0</v>
      </c>
      <c r="K66">
        <f t="shared" si="4"/>
        <v>54</v>
      </c>
      <c r="L66">
        <f t="shared" si="3"/>
        <v>11</v>
      </c>
      <c r="M66">
        <f t="shared" ref="M66:M100" si="5">L66/$L$101</f>
        <v>0.47826086956521741</v>
      </c>
      <c r="N66">
        <f t="shared" ref="N66:N100" si="6">K66/$K$101</f>
        <v>0.70129870129870131</v>
      </c>
    </row>
    <row r="67" spans="1:14" x14ac:dyDescent="0.3">
      <c r="A67">
        <v>9</v>
      </c>
      <c r="B67">
        <v>427610</v>
      </c>
      <c r="C67">
        <v>280143</v>
      </c>
      <c r="D67">
        <v>0.6</v>
      </c>
      <c r="E67">
        <v>6.4212806627130803E-2</v>
      </c>
      <c r="F67">
        <v>0.49439391571566998</v>
      </c>
      <c r="G67">
        <v>0.69919516618914901</v>
      </c>
      <c r="H67">
        <v>57</v>
      </c>
      <c r="I67">
        <v>95</v>
      </c>
      <c r="J67">
        <v>1</v>
      </c>
      <c r="K67">
        <f t="shared" ref="K67:K98" si="7">K66+J67</f>
        <v>55</v>
      </c>
      <c r="L67">
        <f t="shared" ref="L67:L101" si="8">L66+(1-J67)</f>
        <v>11</v>
      </c>
      <c r="M67">
        <f t="shared" si="5"/>
        <v>0.47826086956521741</v>
      </c>
      <c r="N67">
        <f t="shared" si="6"/>
        <v>0.7142857142857143</v>
      </c>
    </row>
    <row r="68" spans="1:14" x14ac:dyDescent="0.3">
      <c r="A68">
        <v>27</v>
      </c>
      <c r="B68">
        <v>427622</v>
      </c>
      <c r="C68">
        <v>171058</v>
      </c>
      <c r="D68">
        <v>0.58064516129032295</v>
      </c>
      <c r="E68">
        <v>0.14617702864715301</v>
      </c>
      <c r="F68">
        <v>0.47378015212844699</v>
      </c>
      <c r="G68">
        <v>0.68222952683777704</v>
      </c>
      <c r="H68">
        <v>54</v>
      </c>
      <c r="I68">
        <v>93</v>
      </c>
      <c r="J68">
        <v>0</v>
      </c>
      <c r="K68">
        <f t="shared" si="7"/>
        <v>55</v>
      </c>
      <c r="L68">
        <f t="shared" si="8"/>
        <v>12</v>
      </c>
      <c r="M68">
        <f t="shared" si="5"/>
        <v>0.52173913043478259</v>
      </c>
      <c r="N68">
        <f t="shared" si="6"/>
        <v>0.7142857142857143</v>
      </c>
    </row>
    <row r="69" spans="1:14" x14ac:dyDescent="0.3">
      <c r="A69">
        <v>78</v>
      </c>
      <c r="B69">
        <v>524209</v>
      </c>
      <c r="C69">
        <v>277664</v>
      </c>
      <c r="D69">
        <v>0.58064516129032295</v>
      </c>
      <c r="E69">
        <v>0.14617702864715301</v>
      </c>
      <c r="F69">
        <v>0.47378015212844699</v>
      </c>
      <c r="G69">
        <v>0.68222952683777704</v>
      </c>
      <c r="H69">
        <v>54</v>
      </c>
      <c r="I69">
        <v>93</v>
      </c>
      <c r="J69">
        <v>1</v>
      </c>
      <c r="K69">
        <f t="shared" si="7"/>
        <v>56</v>
      </c>
      <c r="L69">
        <f t="shared" si="8"/>
        <v>12</v>
      </c>
      <c r="M69">
        <f t="shared" si="5"/>
        <v>0.52173913043478259</v>
      </c>
      <c r="N69">
        <f t="shared" si="6"/>
        <v>0.72727272727272729</v>
      </c>
    </row>
    <row r="70" spans="1:14" x14ac:dyDescent="0.3">
      <c r="A70">
        <v>87</v>
      </c>
      <c r="B70">
        <v>548327</v>
      </c>
      <c r="C70">
        <v>171058</v>
      </c>
      <c r="D70">
        <v>0.58064516129032295</v>
      </c>
      <c r="E70">
        <v>0.14617702864715301</v>
      </c>
      <c r="F70">
        <v>0.47378015212844699</v>
      </c>
      <c r="G70">
        <v>0.68222952683777704</v>
      </c>
      <c r="H70">
        <v>54</v>
      </c>
      <c r="I70">
        <v>93</v>
      </c>
      <c r="J70">
        <v>1</v>
      </c>
      <c r="K70">
        <f t="shared" si="7"/>
        <v>57</v>
      </c>
      <c r="L70">
        <f t="shared" si="8"/>
        <v>12</v>
      </c>
      <c r="M70">
        <f t="shared" si="5"/>
        <v>0.52173913043478259</v>
      </c>
      <c r="N70">
        <f t="shared" si="6"/>
        <v>0.74025974025974028</v>
      </c>
    </row>
    <row r="71" spans="1:14" x14ac:dyDescent="0.3">
      <c r="A71">
        <v>72</v>
      </c>
      <c r="B71">
        <v>524111</v>
      </c>
      <c r="C71">
        <v>171058</v>
      </c>
      <c r="D71">
        <v>0.57291666666666696</v>
      </c>
      <c r="E71">
        <v>0.18428587288036499</v>
      </c>
      <c r="F71">
        <v>0.46782506880222602</v>
      </c>
      <c r="G71">
        <v>0.67338576036017095</v>
      </c>
      <c r="H71">
        <v>55</v>
      </c>
      <c r="I71">
        <v>96</v>
      </c>
      <c r="J71">
        <v>0</v>
      </c>
      <c r="K71">
        <f t="shared" si="7"/>
        <v>57</v>
      </c>
      <c r="L71">
        <f t="shared" si="8"/>
        <v>13</v>
      </c>
      <c r="M71">
        <f t="shared" si="5"/>
        <v>0.56521739130434778</v>
      </c>
      <c r="N71">
        <f t="shared" si="6"/>
        <v>0.74025974025974028</v>
      </c>
    </row>
    <row r="72" spans="1:14" x14ac:dyDescent="0.3">
      <c r="A72">
        <v>6</v>
      </c>
      <c r="B72">
        <v>427610</v>
      </c>
      <c r="C72">
        <v>171055</v>
      </c>
      <c r="D72">
        <v>0.56842105263157905</v>
      </c>
      <c r="E72">
        <v>0.2180536818705</v>
      </c>
      <c r="F72">
        <v>0.46277150551470397</v>
      </c>
      <c r="G72">
        <v>0.66968709154429795</v>
      </c>
      <c r="H72">
        <v>54</v>
      </c>
      <c r="I72">
        <v>95</v>
      </c>
      <c r="J72">
        <v>0</v>
      </c>
      <c r="K72">
        <f t="shared" si="7"/>
        <v>57</v>
      </c>
      <c r="L72">
        <f t="shared" si="8"/>
        <v>14</v>
      </c>
      <c r="M72">
        <f t="shared" si="5"/>
        <v>0.60869565217391308</v>
      </c>
      <c r="N72">
        <f t="shared" si="6"/>
        <v>0.74025974025974028</v>
      </c>
    </row>
    <row r="73" spans="1:14" x14ac:dyDescent="0.3">
      <c r="A73">
        <v>4</v>
      </c>
      <c r="B73">
        <v>427605</v>
      </c>
      <c r="C73">
        <v>280143</v>
      </c>
      <c r="D73">
        <v>0.5625</v>
      </c>
      <c r="E73">
        <v>0.26146943628638802</v>
      </c>
      <c r="F73">
        <v>0.45746146597170501</v>
      </c>
      <c r="G73">
        <v>0.66357707082404005</v>
      </c>
      <c r="H73">
        <v>54</v>
      </c>
      <c r="I73">
        <v>96</v>
      </c>
      <c r="J73">
        <v>0</v>
      </c>
      <c r="K73">
        <f t="shared" si="7"/>
        <v>57</v>
      </c>
      <c r="L73">
        <f t="shared" si="8"/>
        <v>15</v>
      </c>
      <c r="M73">
        <f t="shared" si="5"/>
        <v>0.65217391304347827</v>
      </c>
      <c r="N73">
        <f t="shared" si="6"/>
        <v>0.74025974025974028</v>
      </c>
    </row>
    <row r="74" spans="1:14" x14ac:dyDescent="0.3">
      <c r="A74">
        <v>71</v>
      </c>
      <c r="B74">
        <v>524111</v>
      </c>
      <c r="C74">
        <v>171055</v>
      </c>
      <c r="D74">
        <v>0.5625</v>
      </c>
      <c r="E74">
        <v>0.26146943628638802</v>
      </c>
      <c r="F74">
        <v>0.45746146597170501</v>
      </c>
      <c r="G74">
        <v>0.66357707082404005</v>
      </c>
      <c r="H74">
        <v>54</v>
      </c>
      <c r="I74">
        <v>96</v>
      </c>
      <c r="J74">
        <v>1</v>
      </c>
      <c r="K74">
        <f t="shared" si="7"/>
        <v>58</v>
      </c>
      <c r="L74">
        <f t="shared" si="8"/>
        <v>15</v>
      </c>
      <c r="M74">
        <f t="shared" si="5"/>
        <v>0.65217391304347827</v>
      </c>
      <c r="N74">
        <f t="shared" si="6"/>
        <v>0.75324675324675328</v>
      </c>
    </row>
    <row r="75" spans="1:14" x14ac:dyDescent="0.3">
      <c r="A75">
        <v>89</v>
      </c>
      <c r="B75">
        <v>548327</v>
      </c>
      <c r="C75">
        <v>280143</v>
      </c>
      <c r="D75">
        <v>0.55913978494623695</v>
      </c>
      <c r="E75">
        <v>0.299731696897031</v>
      </c>
      <c r="F75">
        <v>0.452378864448235</v>
      </c>
      <c r="G75">
        <v>0.66202967835051996</v>
      </c>
      <c r="H75">
        <v>52</v>
      </c>
      <c r="I75">
        <v>93</v>
      </c>
      <c r="J75">
        <v>1</v>
      </c>
      <c r="K75">
        <f t="shared" si="7"/>
        <v>59</v>
      </c>
      <c r="L75">
        <f t="shared" si="8"/>
        <v>15</v>
      </c>
      <c r="M75">
        <f t="shared" si="5"/>
        <v>0.65217391304347827</v>
      </c>
      <c r="N75">
        <f t="shared" si="6"/>
        <v>0.76623376623376627</v>
      </c>
    </row>
    <row r="76" spans="1:14" x14ac:dyDescent="0.3">
      <c r="A76">
        <v>42</v>
      </c>
      <c r="B76">
        <v>521236</v>
      </c>
      <c r="C76">
        <v>171058</v>
      </c>
      <c r="D76">
        <v>0.54736842105263195</v>
      </c>
      <c r="E76">
        <v>0.41191007368097698</v>
      </c>
      <c r="F76">
        <v>0.44191295491893101</v>
      </c>
      <c r="G76">
        <v>0.64979005294228098</v>
      </c>
      <c r="H76">
        <v>52</v>
      </c>
      <c r="I76">
        <v>95</v>
      </c>
      <c r="J76">
        <v>1</v>
      </c>
      <c r="K76">
        <f t="shared" si="7"/>
        <v>60</v>
      </c>
      <c r="L76">
        <f t="shared" si="8"/>
        <v>15</v>
      </c>
      <c r="M76">
        <f t="shared" si="5"/>
        <v>0.65217391304347827</v>
      </c>
      <c r="N76">
        <f t="shared" si="6"/>
        <v>0.77922077922077926</v>
      </c>
    </row>
    <row r="77" spans="1:14" x14ac:dyDescent="0.3">
      <c r="A77">
        <v>37</v>
      </c>
      <c r="B77">
        <v>427629</v>
      </c>
      <c r="C77">
        <v>171058</v>
      </c>
      <c r="D77">
        <v>0.54838709677419395</v>
      </c>
      <c r="E77">
        <v>0.40692436804613502</v>
      </c>
      <c r="F77">
        <v>0.44174822882878301</v>
      </c>
      <c r="G77">
        <v>0.65185920988407298</v>
      </c>
      <c r="H77">
        <v>51</v>
      </c>
      <c r="I77">
        <v>93</v>
      </c>
      <c r="J77">
        <v>0</v>
      </c>
      <c r="K77">
        <f t="shared" si="7"/>
        <v>60</v>
      </c>
      <c r="L77">
        <f t="shared" si="8"/>
        <v>16</v>
      </c>
      <c r="M77">
        <f t="shared" si="5"/>
        <v>0.69565217391304346</v>
      </c>
      <c r="N77">
        <f t="shared" si="6"/>
        <v>0.77922077922077926</v>
      </c>
    </row>
    <row r="78" spans="1:14" x14ac:dyDescent="0.3">
      <c r="A78">
        <v>28</v>
      </c>
      <c r="B78">
        <v>427622</v>
      </c>
      <c r="C78">
        <v>277664</v>
      </c>
      <c r="D78">
        <v>0.54945054945054905</v>
      </c>
      <c r="E78">
        <v>0.40181279606988002</v>
      </c>
      <c r="F78">
        <v>0.44158814034110899</v>
      </c>
      <c r="G78">
        <v>0.65400437897893304</v>
      </c>
      <c r="H78">
        <v>50</v>
      </c>
      <c r="I78">
        <v>91</v>
      </c>
      <c r="J78">
        <v>1</v>
      </c>
      <c r="K78">
        <f t="shared" si="7"/>
        <v>61</v>
      </c>
      <c r="L78">
        <f t="shared" si="8"/>
        <v>16</v>
      </c>
      <c r="M78">
        <f t="shared" si="5"/>
        <v>0.69565217391304346</v>
      </c>
      <c r="N78">
        <f t="shared" si="6"/>
        <v>0.79220779220779225</v>
      </c>
    </row>
    <row r="79" spans="1:14" x14ac:dyDescent="0.3">
      <c r="A79">
        <v>74</v>
      </c>
      <c r="B79">
        <v>524111</v>
      </c>
      <c r="C79">
        <v>280143</v>
      </c>
      <c r="D79">
        <v>0.54166666666666696</v>
      </c>
      <c r="E79">
        <v>0.47515204998657301</v>
      </c>
      <c r="F79">
        <v>0.43686339407750302</v>
      </c>
      <c r="G79">
        <v>0.64382965720381402</v>
      </c>
      <c r="H79">
        <v>52</v>
      </c>
      <c r="I79">
        <v>96</v>
      </c>
      <c r="J79">
        <v>1</v>
      </c>
      <c r="K79">
        <f t="shared" si="7"/>
        <v>62</v>
      </c>
      <c r="L79">
        <f t="shared" si="8"/>
        <v>16</v>
      </c>
      <c r="M79">
        <f t="shared" si="5"/>
        <v>0.69565217391304346</v>
      </c>
      <c r="N79">
        <f t="shared" si="6"/>
        <v>0.80519480519480524</v>
      </c>
    </row>
    <row r="80" spans="1:14" x14ac:dyDescent="0.3">
      <c r="A80">
        <v>33</v>
      </c>
      <c r="B80">
        <v>427628</v>
      </c>
      <c r="C80">
        <v>277664</v>
      </c>
      <c r="D80">
        <v>0.53763440860215095</v>
      </c>
      <c r="E80">
        <v>0.53405986173460696</v>
      </c>
      <c r="F80">
        <v>0.43116385540108698</v>
      </c>
      <c r="G80">
        <v>0.64164220804202898</v>
      </c>
      <c r="H80">
        <v>50</v>
      </c>
      <c r="I80">
        <v>93</v>
      </c>
      <c r="J80">
        <v>1</v>
      </c>
      <c r="K80">
        <f t="shared" si="7"/>
        <v>63</v>
      </c>
      <c r="L80">
        <f t="shared" si="8"/>
        <v>16</v>
      </c>
      <c r="M80">
        <f t="shared" si="5"/>
        <v>0.69565217391304346</v>
      </c>
      <c r="N80">
        <f t="shared" si="6"/>
        <v>0.81818181818181823</v>
      </c>
    </row>
    <row r="81" spans="1:14" x14ac:dyDescent="0.3">
      <c r="A81">
        <v>10</v>
      </c>
      <c r="B81">
        <v>427610</v>
      </c>
      <c r="C81">
        <v>280144</v>
      </c>
      <c r="D81">
        <v>0.52631578947368396</v>
      </c>
      <c r="E81">
        <v>0.68174250591818597</v>
      </c>
      <c r="F81">
        <v>0.42122994461857599</v>
      </c>
      <c r="G81">
        <v>0.62971648612138498</v>
      </c>
      <c r="H81">
        <v>50</v>
      </c>
      <c r="I81">
        <v>95</v>
      </c>
      <c r="J81">
        <v>1</v>
      </c>
      <c r="K81">
        <f t="shared" si="7"/>
        <v>64</v>
      </c>
      <c r="L81">
        <f t="shared" si="8"/>
        <v>16</v>
      </c>
      <c r="M81">
        <f t="shared" si="5"/>
        <v>0.69565217391304346</v>
      </c>
      <c r="N81">
        <f t="shared" si="6"/>
        <v>0.83116883116883122</v>
      </c>
    </row>
    <row r="82" spans="1:14" x14ac:dyDescent="0.3">
      <c r="A82">
        <v>34</v>
      </c>
      <c r="B82">
        <v>427628</v>
      </c>
      <c r="C82">
        <v>280143</v>
      </c>
      <c r="D82">
        <v>0.51612903225806495</v>
      </c>
      <c r="E82">
        <v>0.83584613463148605</v>
      </c>
      <c r="F82">
        <v>0.410133062984324</v>
      </c>
      <c r="G82">
        <v>0.62106968354571701</v>
      </c>
      <c r="H82">
        <v>48</v>
      </c>
      <c r="I82">
        <v>93</v>
      </c>
      <c r="J82">
        <v>1</v>
      </c>
      <c r="K82">
        <f t="shared" si="7"/>
        <v>65</v>
      </c>
      <c r="L82">
        <f t="shared" si="8"/>
        <v>16</v>
      </c>
      <c r="M82">
        <f t="shared" si="5"/>
        <v>0.69565217391304346</v>
      </c>
      <c r="N82">
        <f t="shared" si="6"/>
        <v>0.8441558441558441</v>
      </c>
    </row>
    <row r="83" spans="1:14" x14ac:dyDescent="0.3">
      <c r="A83">
        <v>22</v>
      </c>
      <c r="B83">
        <v>427620</v>
      </c>
      <c r="C83">
        <v>171058</v>
      </c>
      <c r="D83">
        <v>0.50537634408602194</v>
      </c>
      <c r="E83">
        <v>1</v>
      </c>
      <c r="F83">
        <v>0.39968638840852799</v>
      </c>
      <c r="G83">
        <v>0.61071453692264899</v>
      </c>
      <c r="H83">
        <v>47</v>
      </c>
      <c r="I83">
        <v>93</v>
      </c>
      <c r="J83">
        <v>1</v>
      </c>
      <c r="K83">
        <f t="shared" si="7"/>
        <v>66</v>
      </c>
      <c r="L83">
        <f t="shared" si="8"/>
        <v>16</v>
      </c>
      <c r="M83">
        <f t="shared" si="5"/>
        <v>0.69565217391304346</v>
      </c>
      <c r="N83">
        <f t="shared" si="6"/>
        <v>0.8571428571428571</v>
      </c>
    </row>
    <row r="84" spans="1:14" x14ac:dyDescent="0.3">
      <c r="A84">
        <v>32</v>
      </c>
      <c r="B84">
        <v>427628</v>
      </c>
      <c r="C84">
        <v>171058</v>
      </c>
      <c r="D84">
        <v>0.50537634408602194</v>
      </c>
      <c r="E84">
        <v>1</v>
      </c>
      <c r="F84">
        <v>0.39968638840852799</v>
      </c>
      <c r="G84">
        <v>0.61071453692264899</v>
      </c>
      <c r="H84">
        <v>47</v>
      </c>
      <c r="I84">
        <v>93</v>
      </c>
      <c r="J84">
        <v>1</v>
      </c>
      <c r="K84">
        <f t="shared" si="7"/>
        <v>67</v>
      </c>
      <c r="L84">
        <f t="shared" si="8"/>
        <v>16</v>
      </c>
      <c r="M84">
        <f t="shared" si="5"/>
        <v>0.69565217391304346</v>
      </c>
      <c r="N84">
        <f t="shared" si="6"/>
        <v>0.87012987012987009</v>
      </c>
    </row>
    <row r="85" spans="1:14" x14ac:dyDescent="0.3">
      <c r="A85">
        <v>7</v>
      </c>
      <c r="B85">
        <v>427610</v>
      </c>
      <c r="C85">
        <v>171058</v>
      </c>
      <c r="D85">
        <v>0.5</v>
      </c>
      <c r="E85">
        <v>1</v>
      </c>
      <c r="F85">
        <v>0.39505516823534198</v>
      </c>
      <c r="G85">
        <v>0.60494483176465796</v>
      </c>
      <c r="H85">
        <v>47</v>
      </c>
      <c r="I85">
        <v>94</v>
      </c>
      <c r="J85">
        <v>1</v>
      </c>
      <c r="K85">
        <f t="shared" si="7"/>
        <v>68</v>
      </c>
      <c r="L85">
        <f t="shared" si="8"/>
        <v>16</v>
      </c>
      <c r="M85">
        <f t="shared" si="5"/>
        <v>0.69565217391304346</v>
      </c>
      <c r="N85">
        <f t="shared" si="6"/>
        <v>0.88311688311688308</v>
      </c>
    </row>
    <row r="86" spans="1:14" x14ac:dyDescent="0.3">
      <c r="A86">
        <v>50</v>
      </c>
      <c r="B86">
        <v>523826</v>
      </c>
      <c r="C86">
        <v>280144</v>
      </c>
      <c r="D86">
        <v>0.483870967741935</v>
      </c>
      <c r="E86">
        <v>0.83584613463148605</v>
      </c>
      <c r="F86">
        <v>0.37893031645428299</v>
      </c>
      <c r="G86">
        <v>0.58986693701567605</v>
      </c>
      <c r="H86">
        <v>45</v>
      </c>
      <c r="I86">
        <v>93</v>
      </c>
      <c r="J86">
        <v>0</v>
      </c>
      <c r="K86">
        <f t="shared" si="7"/>
        <v>68</v>
      </c>
      <c r="L86">
        <f t="shared" si="8"/>
        <v>17</v>
      </c>
      <c r="M86">
        <f t="shared" si="5"/>
        <v>0.73913043478260865</v>
      </c>
      <c r="N86">
        <f t="shared" si="6"/>
        <v>0.88311688311688308</v>
      </c>
    </row>
    <row r="87" spans="1:14" x14ac:dyDescent="0.3">
      <c r="A87">
        <v>84</v>
      </c>
      <c r="B87">
        <v>530965</v>
      </c>
      <c r="C87">
        <v>280143</v>
      </c>
      <c r="D87">
        <v>0.47826086956521702</v>
      </c>
      <c r="E87">
        <v>0.75465174961049997</v>
      </c>
      <c r="F87">
        <v>0.37296981304655202</v>
      </c>
      <c r="G87">
        <v>0.58499003563588703</v>
      </c>
      <c r="H87">
        <v>44</v>
      </c>
      <c r="I87">
        <v>92</v>
      </c>
      <c r="J87">
        <v>0</v>
      </c>
      <c r="K87">
        <f t="shared" si="7"/>
        <v>68</v>
      </c>
      <c r="L87">
        <f t="shared" si="8"/>
        <v>18</v>
      </c>
      <c r="M87">
        <f t="shared" si="5"/>
        <v>0.78260869565217395</v>
      </c>
      <c r="N87">
        <f t="shared" si="6"/>
        <v>0.88311688311688308</v>
      </c>
    </row>
    <row r="88" spans="1:14" x14ac:dyDescent="0.3">
      <c r="A88">
        <v>86</v>
      </c>
      <c r="B88">
        <v>548327</v>
      </c>
      <c r="C88">
        <v>171055</v>
      </c>
      <c r="D88">
        <v>0.473118279569892</v>
      </c>
      <c r="E88">
        <v>0.67853201365332505</v>
      </c>
      <c r="F88">
        <v>0.36862104083111402</v>
      </c>
      <c r="G88">
        <v>0.57937448002805103</v>
      </c>
      <c r="H88">
        <v>44</v>
      </c>
      <c r="I88">
        <v>93</v>
      </c>
      <c r="J88">
        <v>1</v>
      </c>
      <c r="K88">
        <f t="shared" si="7"/>
        <v>69</v>
      </c>
      <c r="L88">
        <f t="shared" si="8"/>
        <v>18</v>
      </c>
      <c r="M88">
        <f t="shared" si="5"/>
        <v>0.78260869565217395</v>
      </c>
      <c r="N88">
        <f t="shared" si="6"/>
        <v>0.89610389610389607</v>
      </c>
    </row>
    <row r="89" spans="1:14" x14ac:dyDescent="0.3">
      <c r="A89">
        <v>51</v>
      </c>
      <c r="B89">
        <v>523827</v>
      </c>
      <c r="C89">
        <v>171055</v>
      </c>
      <c r="D89">
        <v>0.467391304347826</v>
      </c>
      <c r="E89">
        <v>0.60241227769615102</v>
      </c>
      <c r="F89">
        <v>0.36257750769092101</v>
      </c>
      <c r="G89">
        <v>0.57436242042865104</v>
      </c>
      <c r="H89">
        <v>43</v>
      </c>
      <c r="I89">
        <v>92</v>
      </c>
      <c r="J89">
        <v>0</v>
      </c>
      <c r="K89">
        <f t="shared" si="7"/>
        <v>69</v>
      </c>
      <c r="L89">
        <f t="shared" si="8"/>
        <v>19</v>
      </c>
      <c r="M89">
        <f t="shared" si="5"/>
        <v>0.82608695652173914</v>
      </c>
      <c r="N89">
        <f t="shared" si="6"/>
        <v>0.89610389610389607</v>
      </c>
    </row>
    <row r="90" spans="1:14" x14ac:dyDescent="0.3">
      <c r="A90">
        <v>39</v>
      </c>
      <c r="B90">
        <v>427629</v>
      </c>
      <c r="C90">
        <v>280143</v>
      </c>
      <c r="D90">
        <v>0.44565217391304301</v>
      </c>
      <c r="E90">
        <v>0.34814129031920699</v>
      </c>
      <c r="F90">
        <v>0.341935324040401</v>
      </c>
      <c r="G90">
        <v>0.55296538933289696</v>
      </c>
      <c r="H90">
        <v>41</v>
      </c>
      <c r="I90">
        <v>92</v>
      </c>
      <c r="J90">
        <v>0</v>
      </c>
      <c r="K90">
        <f t="shared" si="7"/>
        <v>69</v>
      </c>
      <c r="L90">
        <f t="shared" si="8"/>
        <v>20</v>
      </c>
      <c r="M90">
        <f t="shared" si="5"/>
        <v>0.86956521739130432</v>
      </c>
      <c r="N90">
        <f t="shared" si="6"/>
        <v>0.89610389610389607</v>
      </c>
    </row>
    <row r="91" spans="1:14" x14ac:dyDescent="0.3">
      <c r="A91">
        <v>52</v>
      </c>
      <c r="B91">
        <v>523827</v>
      </c>
      <c r="C91">
        <v>171058</v>
      </c>
      <c r="D91">
        <v>0.44565217391304301</v>
      </c>
      <c r="E91">
        <v>0.34814129031920699</v>
      </c>
      <c r="F91">
        <v>0.341935324040401</v>
      </c>
      <c r="G91">
        <v>0.55296538933289696</v>
      </c>
      <c r="H91">
        <v>41</v>
      </c>
      <c r="I91">
        <v>92</v>
      </c>
      <c r="J91">
        <v>0</v>
      </c>
      <c r="K91">
        <f t="shared" si="7"/>
        <v>69</v>
      </c>
      <c r="L91">
        <f t="shared" si="8"/>
        <v>21</v>
      </c>
      <c r="M91">
        <f t="shared" si="5"/>
        <v>0.91304347826086951</v>
      </c>
      <c r="N91">
        <f t="shared" si="6"/>
        <v>0.89610389610389607</v>
      </c>
    </row>
    <row r="92" spans="1:14" x14ac:dyDescent="0.3">
      <c r="A92">
        <v>69</v>
      </c>
      <c r="B92">
        <v>524107</v>
      </c>
      <c r="C92">
        <v>280143</v>
      </c>
      <c r="D92">
        <v>0.4375</v>
      </c>
      <c r="E92">
        <v>0.26146943628638802</v>
      </c>
      <c r="F92">
        <v>0.33642292917596001</v>
      </c>
      <c r="G92">
        <v>0.54253853402829499</v>
      </c>
      <c r="H92">
        <v>42</v>
      </c>
      <c r="I92">
        <v>96</v>
      </c>
      <c r="J92">
        <v>1</v>
      </c>
      <c r="K92">
        <f t="shared" si="7"/>
        <v>70</v>
      </c>
      <c r="L92">
        <f t="shared" si="8"/>
        <v>21</v>
      </c>
      <c r="M92">
        <f t="shared" si="5"/>
        <v>0.91304347826086951</v>
      </c>
      <c r="N92">
        <f t="shared" si="6"/>
        <v>0.90909090909090906</v>
      </c>
    </row>
    <row r="93" spans="1:14" x14ac:dyDescent="0.3">
      <c r="A93">
        <v>40</v>
      </c>
      <c r="B93">
        <v>427629</v>
      </c>
      <c r="C93">
        <v>280144</v>
      </c>
      <c r="D93">
        <v>0.43010752688171999</v>
      </c>
      <c r="E93">
        <v>0.21315300096890799</v>
      </c>
      <c r="F93">
        <v>0.32784674098406602</v>
      </c>
      <c r="G93">
        <v>0.53694394734044404</v>
      </c>
      <c r="H93">
        <v>40</v>
      </c>
      <c r="I93">
        <v>93</v>
      </c>
      <c r="J93">
        <v>1</v>
      </c>
      <c r="K93">
        <f t="shared" si="7"/>
        <v>71</v>
      </c>
      <c r="L93">
        <f t="shared" si="8"/>
        <v>21</v>
      </c>
      <c r="M93">
        <f t="shared" si="5"/>
        <v>0.91304347826086951</v>
      </c>
      <c r="N93">
        <f t="shared" si="6"/>
        <v>0.92207792207792205</v>
      </c>
    </row>
    <row r="94" spans="1:14" x14ac:dyDescent="0.3">
      <c r="A94">
        <v>90</v>
      </c>
      <c r="B94">
        <v>548327</v>
      </c>
      <c r="C94">
        <v>280144</v>
      </c>
      <c r="D94">
        <v>0.41935483870967699</v>
      </c>
      <c r="E94">
        <v>0.14617702864715301</v>
      </c>
      <c r="F94">
        <v>0.31777047316222301</v>
      </c>
      <c r="G94">
        <v>0.52621984787155296</v>
      </c>
      <c r="H94">
        <v>39</v>
      </c>
      <c r="I94">
        <v>93</v>
      </c>
      <c r="J94">
        <v>1</v>
      </c>
      <c r="K94">
        <f t="shared" si="7"/>
        <v>72</v>
      </c>
      <c r="L94">
        <f t="shared" si="8"/>
        <v>21</v>
      </c>
      <c r="M94">
        <f t="shared" si="5"/>
        <v>0.91304347826086951</v>
      </c>
      <c r="N94">
        <f t="shared" si="6"/>
        <v>0.93506493506493504</v>
      </c>
    </row>
    <row r="95" spans="1:14" x14ac:dyDescent="0.3">
      <c r="A95">
        <v>73</v>
      </c>
      <c r="B95">
        <v>524111</v>
      </c>
      <c r="C95">
        <v>277664</v>
      </c>
      <c r="D95">
        <v>0.41666666666666702</v>
      </c>
      <c r="E95">
        <v>0.125345697188493</v>
      </c>
      <c r="F95">
        <v>0.31684940653370702</v>
      </c>
      <c r="G95">
        <v>0.521767849318166</v>
      </c>
      <c r="H95">
        <v>40</v>
      </c>
      <c r="I95">
        <v>96</v>
      </c>
      <c r="J95">
        <v>0</v>
      </c>
      <c r="K95">
        <f t="shared" si="7"/>
        <v>72</v>
      </c>
      <c r="L95">
        <f t="shared" si="8"/>
        <v>22</v>
      </c>
      <c r="M95">
        <f t="shared" si="5"/>
        <v>0.95652173913043481</v>
      </c>
      <c r="N95">
        <f t="shared" si="6"/>
        <v>0.93506493506493504</v>
      </c>
    </row>
    <row r="96" spans="1:14" x14ac:dyDescent="0.3">
      <c r="A96">
        <v>29</v>
      </c>
      <c r="B96">
        <v>427622</v>
      </c>
      <c r="C96">
        <v>280143</v>
      </c>
      <c r="D96">
        <v>0.39560439560439598</v>
      </c>
      <c r="E96">
        <v>5.8573528410188903E-2</v>
      </c>
      <c r="F96">
        <v>0.29460486955469201</v>
      </c>
      <c r="G96">
        <v>0.50359617302668003</v>
      </c>
      <c r="H96">
        <v>36</v>
      </c>
      <c r="I96">
        <v>91</v>
      </c>
      <c r="J96">
        <v>1</v>
      </c>
      <c r="K96">
        <f t="shared" si="7"/>
        <v>73</v>
      </c>
      <c r="L96">
        <f t="shared" si="8"/>
        <v>22</v>
      </c>
      <c r="M96">
        <f t="shared" si="5"/>
        <v>0.95652173913043481</v>
      </c>
      <c r="N96">
        <f t="shared" si="6"/>
        <v>0.94805194805194803</v>
      </c>
    </row>
    <row r="97" spans="1:14" x14ac:dyDescent="0.3">
      <c r="A97">
        <v>30</v>
      </c>
      <c r="B97">
        <v>427622</v>
      </c>
      <c r="C97">
        <v>280144</v>
      </c>
      <c r="D97">
        <v>0.36559139784946199</v>
      </c>
      <c r="E97">
        <v>1.24006027979376E-2</v>
      </c>
      <c r="F97">
        <v>0.26811909102013498</v>
      </c>
      <c r="G97">
        <v>0.47187797484176203</v>
      </c>
      <c r="H97">
        <v>34</v>
      </c>
      <c r="I97">
        <v>93</v>
      </c>
      <c r="J97">
        <v>0</v>
      </c>
      <c r="K97">
        <f t="shared" si="7"/>
        <v>73</v>
      </c>
      <c r="L97">
        <f t="shared" si="8"/>
        <v>23</v>
      </c>
      <c r="M97">
        <f t="shared" si="5"/>
        <v>1</v>
      </c>
      <c r="N97">
        <f t="shared" si="6"/>
        <v>0.94805194805194803</v>
      </c>
    </row>
    <row r="98" spans="1:14" x14ac:dyDescent="0.3">
      <c r="A98">
        <v>99</v>
      </c>
      <c r="B98">
        <v>552106</v>
      </c>
      <c r="C98">
        <v>280143</v>
      </c>
      <c r="D98">
        <v>0.36170212765957399</v>
      </c>
      <c r="E98">
        <v>9.5478104660773992E-3</v>
      </c>
      <c r="F98">
        <v>0.265082479895898</v>
      </c>
      <c r="G98">
        <v>0.467294398609017</v>
      </c>
      <c r="H98">
        <v>34</v>
      </c>
      <c r="I98">
        <v>94</v>
      </c>
      <c r="J98">
        <v>1</v>
      </c>
      <c r="K98">
        <f t="shared" si="7"/>
        <v>74</v>
      </c>
      <c r="L98">
        <f t="shared" si="8"/>
        <v>23</v>
      </c>
      <c r="M98">
        <f t="shared" si="5"/>
        <v>1</v>
      </c>
      <c r="N98">
        <f t="shared" si="6"/>
        <v>0.96103896103896103</v>
      </c>
    </row>
    <row r="99" spans="1:14" x14ac:dyDescent="0.3">
      <c r="A99">
        <v>26</v>
      </c>
      <c r="B99">
        <v>427622</v>
      </c>
      <c r="C99">
        <v>171055</v>
      </c>
      <c r="D99">
        <v>0.35869565217391303</v>
      </c>
      <c r="E99">
        <v>8.7809308069752307E-3</v>
      </c>
      <c r="F99">
        <v>0.26132923829397497</v>
      </c>
      <c r="G99">
        <v>0.46543325385150802</v>
      </c>
      <c r="H99">
        <v>33</v>
      </c>
      <c r="I99">
        <v>92</v>
      </c>
      <c r="J99">
        <v>1</v>
      </c>
      <c r="K99">
        <f t="shared" ref="K99:K101" si="9">K98+J99</f>
        <v>75</v>
      </c>
      <c r="L99">
        <f t="shared" si="8"/>
        <v>23</v>
      </c>
      <c r="M99">
        <f t="shared" si="5"/>
        <v>1</v>
      </c>
      <c r="N99">
        <f t="shared" si="6"/>
        <v>0.97402597402597402</v>
      </c>
    </row>
    <row r="100" spans="1:14" x14ac:dyDescent="0.3">
      <c r="A100">
        <v>54</v>
      </c>
      <c r="B100">
        <v>523827</v>
      </c>
      <c r="C100">
        <v>280143</v>
      </c>
      <c r="D100">
        <v>0.35869565217391303</v>
      </c>
      <c r="E100">
        <v>8.7809308069752307E-3</v>
      </c>
      <c r="F100">
        <v>0.26132923829397497</v>
      </c>
      <c r="G100">
        <v>0.46543325385150802</v>
      </c>
      <c r="H100">
        <v>33</v>
      </c>
      <c r="I100">
        <v>92</v>
      </c>
      <c r="J100">
        <v>1</v>
      </c>
      <c r="K100">
        <f t="shared" si="9"/>
        <v>76</v>
      </c>
      <c r="L100">
        <f t="shared" si="8"/>
        <v>23</v>
      </c>
      <c r="M100">
        <f t="shared" si="5"/>
        <v>1</v>
      </c>
      <c r="N100">
        <f t="shared" si="6"/>
        <v>0.98701298701298701</v>
      </c>
    </row>
    <row r="101" spans="1:14" x14ac:dyDescent="0.3">
      <c r="A101">
        <v>75</v>
      </c>
      <c r="B101">
        <v>524111</v>
      </c>
      <c r="C101">
        <v>280144</v>
      </c>
      <c r="D101">
        <v>0.35416666666666702</v>
      </c>
      <c r="E101">
        <v>5.5729977621645499E-3</v>
      </c>
      <c r="F101">
        <v>0.259212373502126</v>
      </c>
      <c r="G101">
        <v>0.45838497127505901</v>
      </c>
      <c r="H101">
        <v>34</v>
      </c>
      <c r="I101">
        <v>96</v>
      </c>
      <c r="J101">
        <v>1</v>
      </c>
      <c r="K101">
        <f t="shared" si="9"/>
        <v>77</v>
      </c>
      <c r="L101">
        <f t="shared" si="8"/>
        <v>23</v>
      </c>
      <c r="M101">
        <f>L101/$L$101</f>
        <v>1</v>
      </c>
      <c r="N101">
        <f>K101/$K$101</f>
        <v>1</v>
      </c>
    </row>
  </sheetData>
  <sortState ref="A2:J101">
    <sortCondition descending="1" ref="F2:F10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E3" sqref="E3"/>
    </sheetView>
  </sheetViews>
  <sheetFormatPr defaultRowHeight="14.4" x14ac:dyDescent="0.3"/>
  <cols>
    <col min="4" max="4" width="17" customWidth="1"/>
  </cols>
  <sheetData>
    <row r="1" spans="1:5" x14ac:dyDescent="0.3">
      <c r="A1" t="s">
        <v>13</v>
      </c>
      <c r="B1" t="s">
        <v>14</v>
      </c>
      <c r="C1" t="str">
        <f>'character-taxon-results'!J1</f>
        <v>winner.correct</v>
      </c>
      <c r="D1" t="s">
        <v>16</v>
      </c>
      <c r="E1" t="s">
        <v>17</v>
      </c>
    </row>
    <row r="2" spans="1:5" x14ac:dyDescent="0.3">
      <c r="A2">
        <f>'character-taxon-results'!D2</f>
        <v>0.98958333333333304</v>
      </c>
      <c r="B2">
        <f>'character-taxon-results'!F2</f>
        <v>0.943325293011685</v>
      </c>
      <c r="C2">
        <f>'character-taxon-results'!J2</f>
        <v>1</v>
      </c>
      <c r="D2">
        <f>IF(C2=1,B2,"")</f>
        <v>0.943325293011685</v>
      </c>
    </row>
    <row r="3" spans="1:5" x14ac:dyDescent="0.3">
      <c r="A3">
        <f>'character-taxon-results'!D3</f>
        <v>0.95833333333333304</v>
      </c>
      <c r="B3">
        <f>'character-taxon-results'!F3</f>
        <v>0.89674255555018101</v>
      </c>
      <c r="C3">
        <f>'character-taxon-results'!J3</f>
        <v>0</v>
      </c>
      <c r="E3">
        <f t="shared" ref="E3:E66" si="0">IF(C3=0,B3,"")</f>
        <v>0.89674255555018101</v>
      </c>
    </row>
    <row r="4" spans="1:5" x14ac:dyDescent="0.3">
      <c r="A4">
        <f>'character-taxon-results'!D4</f>
        <v>0.95789473684210502</v>
      </c>
      <c r="B4">
        <f>'character-taxon-results'!F4</f>
        <v>0.89569162681027203</v>
      </c>
      <c r="C4">
        <f>'character-taxon-results'!J4</f>
        <v>1</v>
      </c>
      <c r="D4">
        <f t="shared" ref="D4:D64" si="1">IF(C4=1,B4,"")</f>
        <v>0.89569162681027203</v>
      </c>
    </row>
    <row r="5" spans="1:5" x14ac:dyDescent="0.3">
      <c r="A5">
        <f>'character-taxon-results'!D5</f>
        <v>0.95744680851063801</v>
      </c>
      <c r="B5">
        <f>'character-taxon-results'!F5</f>
        <v>0.89461910220059604</v>
      </c>
      <c r="C5">
        <f>'character-taxon-results'!J5</f>
        <v>1</v>
      </c>
      <c r="D5">
        <f t="shared" si="1"/>
        <v>0.89461910220059604</v>
      </c>
    </row>
    <row r="6" spans="1:5" x14ac:dyDescent="0.3">
      <c r="A6">
        <f>'character-taxon-results'!D6</f>
        <v>0.94897959183673497</v>
      </c>
      <c r="B6">
        <f>'character-taxon-results'!F6</f>
        <v>0.88494160006947797</v>
      </c>
      <c r="C6">
        <f>'character-taxon-results'!J6</f>
        <v>1</v>
      </c>
      <c r="D6">
        <f t="shared" si="1"/>
        <v>0.88494160006947797</v>
      </c>
    </row>
    <row r="7" spans="1:5" x14ac:dyDescent="0.3">
      <c r="A7">
        <f>'character-taxon-results'!D7</f>
        <v>0.934782608695652</v>
      </c>
      <c r="B7">
        <f>'character-taxon-results'!F7</f>
        <v>0.86343790415986899</v>
      </c>
      <c r="C7">
        <f>'character-taxon-results'!J7</f>
        <v>1</v>
      </c>
      <c r="D7">
        <f t="shared" si="1"/>
        <v>0.86343790415986899</v>
      </c>
    </row>
    <row r="8" spans="1:5" x14ac:dyDescent="0.3">
      <c r="A8">
        <f>'character-taxon-results'!D8</f>
        <v>0.92857142857142905</v>
      </c>
      <c r="B8">
        <f>'character-taxon-results'!F8</f>
        <v>0.85835475301035502</v>
      </c>
      <c r="C8">
        <f>'character-taxon-results'!J8</f>
        <v>1</v>
      </c>
      <c r="D8">
        <f t="shared" si="1"/>
        <v>0.85835475301035502</v>
      </c>
    </row>
    <row r="9" spans="1:5" x14ac:dyDescent="0.3">
      <c r="A9">
        <f>'character-taxon-results'!D9</f>
        <v>0.92553191489361697</v>
      </c>
      <c r="B9">
        <f>'character-taxon-results'!F9</f>
        <v>0.85257023586719805</v>
      </c>
      <c r="C9">
        <f>'character-taxon-results'!J9</f>
        <v>1</v>
      </c>
      <c r="D9">
        <f t="shared" si="1"/>
        <v>0.85257023586719805</v>
      </c>
    </row>
    <row r="10" spans="1:5" x14ac:dyDescent="0.3">
      <c r="A10">
        <f>'character-taxon-results'!D10</f>
        <v>0.92553191489361697</v>
      </c>
      <c r="B10">
        <f>'character-taxon-results'!F10</f>
        <v>0.85257023586719805</v>
      </c>
      <c r="C10">
        <f>'character-taxon-results'!J10</f>
        <v>1</v>
      </c>
      <c r="D10">
        <f t="shared" si="1"/>
        <v>0.85257023586719805</v>
      </c>
    </row>
    <row r="11" spans="1:5" x14ac:dyDescent="0.3">
      <c r="A11">
        <f>'character-taxon-results'!D11</f>
        <v>0.91489361702127703</v>
      </c>
      <c r="B11">
        <f>'character-taxon-results'!F11</f>
        <v>0.83917790012179405</v>
      </c>
      <c r="C11">
        <f>'character-taxon-results'!J11</f>
        <v>1</v>
      </c>
      <c r="D11">
        <f t="shared" si="1"/>
        <v>0.83917790012179405</v>
      </c>
    </row>
    <row r="12" spans="1:5" x14ac:dyDescent="0.3">
      <c r="A12">
        <f>'character-taxon-results'!D12</f>
        <v>0.91304347826086996</v>
      </c>
      <c r="B12">
        <f>'character-taxon-results'!F12</f>
        <v>0.83583324911179302</v>
      </c>
      <c r="C12">
        <f>'character-taxon-results'!J12</f>
        <v>1</v>
      </c>
      <c r="D12">
        <f t="shared" si="1"/>
        <v>0.83583324911179302</v>
      </c>
    </row>
    <row r="13" spans="1:5" x14ac:dyDescent="0.3">
      <c r="A13">
        <f>'character-taxon-results'!D13</f>
        <v>0.89473684210526305</v>
      </c>
      <c r="B13">
        <f>'character-taxon-results'!F13</f>
        <v>0.81492634316089196</v>
      </c>
      <c r="C13">
        <f>'character-taxon-results'!J13</f>
        <v>1</v>
      </c>
      <c r="D13">
        <f t="shared" si="1"/>
        <v>0.81492634316089196</v>
      </c>
    </row>
    <row r="14" spans="1:5" x14ac:dyDescent="0.3">
      <c r="A14">
        <f>'character-taxon-results'!D14</f>
        <v>0.89247311827956999</v>
      </c>
      <c r="B14">
        <f>'character-taxon-results'!F14</f>
        <v>0.81113242533157703</v>
      </c>
      <c r="C14">
        <f>'character-taxon-results'!J14</f>
        <v>1</v>
      </c>
      <c r="D14">
        <f t="shared" si="1"/>
        <v>0.81113242533157703</v>
      </c>
    </row>
    <row r="15" spans="1:5" x14ac:dyDescent="0.3">
      <c r="A15">
        <f>'character-taxon-results'!D15</f>
        <v>0.89130434782608703</v>
      </c>
      <c r="B15">
        <f>'character-taxon-results'!F15</f>
        <v>0.80917666673289002</v>
      </c>
      <c r="C15">
        <f>'character-taxon-results'!J15</f>
        <v>1</v>
      </c>
      <c r="D15">
        <f t="shared" si="1"/>
        <v>0.80917666673289002</v>
      </c>
    </row>
    <row r="16" spans="1:5" x14ac:dyDescent="0.3">
      <c r="A16">
        <f>'character-taxon-results'!D16</f>
        <v>0.88541666666666696</v>
      </c>
      <c r="B16">
        <f>'character-taxon-results'!F16</f>
        <v>0.80422190776195801</v>
      </c>
      <c r="C16">
        <f>'character-taxon-results'!J16</f>
        <v>1</v>
      </c>
      <c r="D16">
        <f t="shared" si="1"/>
        <v>0.80422190776195801</v>
      </c>
    </row>
    <row r="17" spans="1:5" x14ac:dyDescent="0.3">
      <c r="A17">
        <f>'character-taxon-results'!D17</f>
        <v>0.88541666666666696</v>
      </c>
      <c r="B17">
        <f>'character-taxon-results'!F17</f>
        <v>0.80422190776195801</v>
      </c>
      <c r="C17">
        <f>'character-taxon-results'!J17</f>
        <v>1</v>
      </c>
      <c r="D17">
        <f t="shared" si="1"/>
        <v>0.80422190776195801</v>
      </c>
    </row>
    <row r="18" spans="1:5" x14ac:dyDescent="0.3">
      <c r="A18">
        <f>'character-taxon-results'!D18</f>
        <v>0.88172043010752699</v>
      </c>
      <c r="B18">
        <f>'character-taxon-results'!F18</f>
        <v>0.79821356742988603</v>
      </c>
      <c r="C18">
        <f>'character-taxon-results'!J18</f>
        <v>1</v>
      </c>
      <c r="D18">
        <f t="shared" si="1"/>
        <v>0.79821356742988603</v>
      </c>
    </row>
    <row r="19" spans="1:5" x14ac:dyDescent="0.3">
      <c r="A19">
        <f>'character-taxon-results'!D19</f>
        <v>0.87096774193548399</v>
      </c>
      <c r="B19">
        <f>'character-taxon-results'!F19</f>
        <v>0.78545167514613301</v>
      </c>
      <c r="C19">
        <f>'character-taxon-results'!J19</f>
        <v>1</v>
      </c>
      <c r="D19">
        <f t="shared" si="1"/>
        <v>0.78545167514613301</v>
      </c>
    </row>
    <row r="20" spans="1:5" x14ac:dyDescent="0.3">
      <c r="A20">
        <f>'character-taxon-results'!D20</f>
        <v>0.86734693877550995</v>
      </c>
      <c r="B20">
        <f>'character-taxon-results'!F20</f>
        <v>0.78384599712858705</v>
      </c>
      <c r="C20">
        <f>'character-taxon-results'!J20</f>
        <v>1</v>
      </c>
      <c r="D20">
        <f t="shared" si="1"/>
        <v>0.78384599712858705</v>
      </c>
    </row>
    <row r="21" spans="1:5" x14ac:dyDescent="0.3">
      <c r="A21">
        <f>'character-taxon-results'!D21</f>
        <v>0.86458333333333304</v>
      </c>
      <c r="B21">
        <f>'character-taxon-results'!F21</f>
        <v>0.77957041109650604</v>
      </c>
      <c r="C21">
        <f>'character-taxon-results'!J21</f>
        <v>0</v>
      </c>
      <c r="E21">
        <f t="shared" si="0"/>
        <v>0.77957041109650604</v>
      </c>
    </row>
    <row r="22" spans="1:5" x14ac:dyDescent="0.3">
      <c r="A22">
        <f>'character-taxon-results'!D22</f>
        <v>0.85858585858585901</v>
      </c>
      <c r="B22">
        <f>'character-taxon-results'!F22</f>
        <v>0.77412647004441504</v>
      </c>
      <c r="C22">
        <f>'character-taxon-results'!J22</f>
        <v>1</v>
      </c>
      <c r="D22">
        <f t="shared" si="1"/>
        <v>0.77412647004441504</v>
      </c>
    </row>
    <row r="23" spans="1:5" x14ac:dyDescent="0.3">
      <c r="A23">
        <f>'character-taxon-results'!D23</f>
        <v>0.86021505376344098</v>
      </c>
      <c r="B23">
        <f>'character-taxon-results'!F23</f>
        <v>0.77283122984015296</v>
      </c>
      <c r="C23">
        <f>'character-taxon-results'!J23</f>
        <v>0</v>
      </c>
      <c r="E23">
        <f t="shared" si="0"/>
        <v>0.77283122984015296</v>
      </c>
    </row>
    <row r="24" spans="1:5" x14ac:dyDescent="0.3">
      <c r="A24">
        <f>'character-taxon-results'!D24</f>
        <v>0.85416666666666696</v>
      </c>
      <c r="B24">
        <f>'character-taxon-results'!F24</f>
        <v>0.76743644086224405</v>
      </c>
      <c r="C24">
        <f>'character-taxon-results'!J24</f>
        <v>1</v>
      </c>
      <c r="D24">
        <f t="shared" si="1"/>
        <v>0.76743644086224405</v>
      </c>
    </row>
    <row r="25" spans="1:5" x14ac:dyDescent="0.3">
      <c r="A25">
        <f>'character-taxon-results'!D25</f>
        <v>0.85106382978723405</v>
      </c>
      <c r="B25">
        <f>'character-taxon-results'!F25</f>
        <v>0.76275260061413896</v>
      </c>
      <c r="C25">
        <f>'character-taxon-results'!J25</f>
        <v>1</v>
      </c>
      <c r="D25">
        <f t="shared" si="1"/>
        <v>0.76275260061413896</v>
      </c>
    </row>
    <row r="26" spans="1:5" x14ac:dyDescent="0.3">
      <c r="A26">
        <f>'character-taxon-results'!D26</f>
        <v>0.85106382978723405</v>
      </c>
      <c r="B26">
        <f>'character-taxon-results'!F26</f>
        <v>0.76275260061413896</v>
      </c>
      <c r="C26">
        <f>'character-taxon-results'!J26</f>
        <v>1</v>
      </c>
      <c r="D26">
        <f t="shared" si="1"/>
        <v>0.76275260061413896</v>
      </c>
    </row>
    <row r="27" spans="1:5" x14ac:dyDescent="0.3">
      <c r="A27">
        <f>'character-taxon-results'!D27</f>
        <v>0.83695652173913004</v>
      </c>
      <c r="B27">
        <f>'character-taxon-results'!F27</f>
        <v>0.74538087368340999</v>
      </c>
      <c r="C27">
        <f>'character-taxon-results'!J27</f>
        <v>1</v>
      </c>
      <c r="D27">
        <f t="shared" si="1"/>
        <v>0.74538087368340999</v>
      </c>
    </row>
    <row r="28" spans="1:5" x14ac:dyDescent="0.3">
      <c r="A28">
        <f>'character-taxon-results'!D28</f>
        <v>0.83333333333333304</v>
      </c>
      <c r="B28">
        <f>'character-taxon-results'!F28</f>
        <v>0.74350003247915097</v>
      </c>
      <c r="C28">
        <f>'character-taxon-results'!J28</f>
        <v>1</v>
      </c>
      <c r="D28">
        <f t="shared" si="1"/>
        <v>0.74350003247915097</v>
      </c>
    </row>
    <row r="29" spans="1:5" x14ac:dyDescent="0.3">
      <c r="A29">
        <f>'character-taxon-results'!D29</f>
        <v>0.82795698924731198</v>
      </c>
      <c r="B29">
        <f>'character-taxon-results'!F29</f>
        <v>0.73570105495287696</v>
      </c>
      <c r="C29">
        <f>'character-taxon-results'!J29</f>
        <v>1</v>
      </c>
      <c r="D29">
        <f t="shared" si="1"/>
        <v>0.73570105495287696</v>
      </c>
    </row>
    <row r="30" spans="1:5" x14ac:dyDescent="0.3">
      <c r="A30">
        <f>'character-taxon-results'!D30</f>
        <v>0.82795698924731198</v>
      </c>
      <c r="B30">
        <f>'character-taxon-results'!F30</f>
        <v>0.73570105495287696</v>
      </c>
      <c r="C30">
        <f>'character-taxon-results'!J30</f>
        <v>1</v>
      </c>
      <c r="D30">
        <f t="shared" si="1"/>
        <v>0.73570105495287696</v>
      </c>
    </row>
    <row r="31" spans="1:5" x14ac:dyDescent="0.3">
      <c r="A31">
        <f>'character-taxon-results'!D31</f>
        <v>0.81818181818181801</v>
      </c>
      <c r="B31">
        <f>'character-taxon-results'!F31</f>
        <v>0.72795578162114605</v>
      </c>
      <c r="C31">
        <f>'character-taxon-results'!J31</f>
        <v>1</v>
      </c>
      <c r="D31">
        <f t="shared" si="1"/>
        <v>0.72795578162114605</v>
      </c>
    </row>
    <row r="32" spans="1:5" x14ac:dyDescent="0.3">
      <c r="A32">
        <f>'character-taxon-results'!D32</f>
        <v>0.819148936170213</v>
      </c>
      <c r="B32">
        <f>'character-taxon-results'!F32</f>
        <v>0.72630644036273695</v>
      </c>
      <c r="C32">
        <f>'character-taxon-results'!J32</f>
        <v>1</v>
      </c>
      <c r="D32">
        <f t="shared" si="1"/>
        <v>0.72630644036273695</v>
      </c>
    </row>
    <row r="33" spans="1:5" x14ac:dyDescent="0.3">
      <c r="A33">
        <f>'character-taxon-results'!D33</f>
        <v>0.80645161290322598</v>
      </c>
      <c r="B33">
        <f>'character-taxon-results'!F33</f>
        <v>0.71146923862145905</v>
      </c>
      <c r="C33">
        <f>'character-taxon-results'!J33</f>
        <v>1</v>
      </c>
      <c r="D33">
        <f t="shared" si="1"/>
        <v>0.71146923862145905</v>
      </c>
    </row>
    <row r="34" spans="1:5" x14ac:dyDescent="0.3">
      <c r="A34">
        <f>'character-taxon-results'!D34</f>
        <v>0.80645161290322598</v>
      </c>
      <c r="B34">
        <f>'character-taxon-results'!F34</f>
        <v>0.71146923862145905</v>
      </c>
      <c r="C34">
        <f>'character-taxon-results'!J34</f>
        <v>1</v>
      </c>
      <c r="D34">
        <f t="shared" si="1"/>
        <v>0.71146923862145905</v>
      </c>
    </row>
    <row r="35" spans="1:5" x14ac:dyDescent="0.3">
      <c r="A35">
        <f>'character-taxon-results'!D35</f>
        <v>0.80645161290322598</v>
      </c>
      <c r="B35">
        <f>'character-taxon-results'!F35</f>
        <v>0.71146923862145905</v>
      </c>
      <c r="C35">
        <f>'character-taxon-results'!J35</f>
        <v>1</v>
      </c>
      <c r="D35">
        <f t="shared" si="1"/>
        <v>0.71146923862145905</v>
      </c>
    </row>
    <row r="36" spans="1:5" x14ac:dyDescent="0.3">
      <c r="A36">
        <f>'character-taxon-results'!D36</f>
        <v>0.79569892473118298</v>
      </c>
      <c r="B36">
        <f>'character-taxon-results'!F36</f>
        <v>0.699489789953604</v>
      </c>
      <c r="C36">
        <f>'character-taxon-results'!J36</f>
        <v>0</v>
      </c>
      <c r="E36">
        <f t="shared" si="0"/>
        <v>0.699489789953604</v>
      </c>
    </row>
    <row r="37" spans="1:5" x14ac:dyDescent="0.3">
      <c r="A37">
        <f>'character-taxon-results'!D37</f>
        <v>0.79347826086956497</v>
      </c>
      <c r="B37">
        <f>'character-taxon-results'!F37</f>
        <v>0.69643018449424499</v>
      </c>
      <c r="C37">
        <f>'character-taxon-results'!J37</f>
        <v>1</v>
      </c>
      <c r="D37">
        <f t="shared" si="1"/>
        <v>0.69643018449424499</v>
      </c>
    </row>
    <row r="38" spans="1:5" x14ac:dyDescent="0.3">
      <c r="A38">
        <f>'character-taxon-results'!D38</f>
        <v>0.78494623655913998</v>
      </c>
      <c r="B38">
        <f>'character-taxon-results'!F38</f>
        <v>0.68759441463675197</v>
      </c>
      <c r="C38">
        <f>'character-taxon-results'!J38</f>
        <v>1</v>
      </c>
      <c r="D38">
        <f t="shared" si="1"/>
        <v>0.68759441463675197</v>
      </c>
    </row>
    <row r="39" spans="1:5" x14ac:dyDescent="0.3">
      <c r="A39">
        <f>'character-taxon-results'!D39</f>
        <v>0.768421052631579</v>
      </c>
      <c r="B39">
        <f>'character-taxon-results'!F39</f>
        <v>0.67064387835064099</v>
      </c>
      <c r="C39">
        <f>'character-taxon-results'!J39</f>
        <v>1</v>
      </c>
      <c r="D39">
        <f t="shared" si="1"/>
        <v>0.67064387835064099</v>
      </c>
    </row>
    <row r="40" spans="1:5" x14ac:dyDescent="0.3">
      <c r="A40">
        <f>'character-taxon-results'!D40</f>
        <v>0.75531914893617003</v>
      </c>
      <c r="B40">
        <f>'character-taxon-results'!F40</f>
        <v>0.65581619878503805</v>
      </c>
      <c r="C40">
        <f>'character-taxon-results'!J40</f>
        <v>0</v>
      </c>
      <c r="E40">
        <f t="shared" si="0"/>
        <v>0.65581619878503805</v>
      </c>
    </row>
    <row r="41" spans="1:5" x14ac:dyDescent="0.3">
      <c r="A41">
        <f>'character-taxon-results'!D41</f>
        <v>0.75531914893617003</v>
      </c>
      <c r="B41">
        <f>'character-taxon-results'!F41</f>
        <v>0.65581619878503805</v>
      </c>
      <c r="C41">
        <f>'character-taxon-results'!J41</f>
        <v>1</v>
      </c>
      <c r="D41">
        <f t="shared" si="1"/>
        <v>0.65581619878503805</v>
      </c>
    </row>
    <row r="42" spans="1:5" x14ac:dyDescent="0.3">
      <c r="A42">
        <f>'character-taxon-results'!D42</f>
        <v>0.75</v>
      </c>
      <c r="B42">
        <f>'character-taxon-results'!F42</f>
        <v>0.65122858872329004</v>
      </c>
      <c r="C42">
        <f>'character-taxon-results'!J42</f>
        <v>1</v>
      </c>
      <c r="D42">
        <f t="shared" si="1"/>
        <v>0.65122858872329004</v>
      </c>
    </row>
    <row r="43" spans="1:5" x14ac:dyDescent="0.3">
      <c r="A43">
        <f>'character-taxon-results'!D43</f>
        <v>0.73118279569892497</v>
      </c>
      <c r="B43">
        <f>'character-taxon-results'!F43</f>
        <v>0.62924165517542596</v>
      </c>
      <c r="C43">
        <f>'character-taxon-results'!J43</f>
        <v>1</v>
      </c>
      <c r="D43">
        <f t="shared" si="1"/>
        <v>0.62924165517542596</v>
      </c>
    </row>
    <row r="44" spans="1:5" x14ac:dyDescent="0.3">
      <c r="A44">
        <f>'character-taxon-results'!D44</f>
        <v>0.72826086956521696</v>
      </c>
      <c r="B44">
        <f>'character-taxon-results'!F44</f>
        <v>0.62550749831359598</v>
      </c>
      <c r="C44">
        <f>'character-taxon-results'!J44</f>
        <v>1</v>
      </c>
      <c r="D44">
        <f t="shared" si="1"/>
        <v>0.62550749831359598</v>
      </c>
    </row>
    <row r="45" spans="1:5" x14ac:dyDescent="0.3">
      <c r="A45">
        <f>'character-taxon-results'!D45</f>
        <v>0.70967741935483897</v>
      </c>
      <c r="B45">
        <f>'character-taxon-results'!F45</f>
        <v>0.60636880344322897</v>
      </c>
      <c r="C45">
        <f>'character-taxon-results'!J45</f>
        <v>1</v>
      </c>
      <c r="D45">
        <f t="shared" si="1"/>
        <v>0.60636880344322897</v>
      </c>
    </row>
    <row r="46" spans="1:5" x14ac:dyDescent="0.3">
      <c r="A46">
        <f>'character-taxon-results'!D46</f>
        <v>0.69473684210526299</v>
      </c>
      <c r="B46">
        <f>'character-taxon-results'!F46</f>
        <v>0.59182008503204397</v>
      </c>
      <c r="C46">
        <f>'character-taxon-results'!J46</f>
        <v>1</v>
      </c>
      <c r="D46">
        <f t="shared" si="1"/>
        <v>0.59182008503204397</v>
      </c>
    </row>
    <row r="47" spans="1:5" x14ac:dyDescent="0.3">
      <c r="A47">
        <f>'character-taxon-results'!D47</f>
        <v>0.69230769230769196</v>
      </c>
      <c r="B47">
        <f>'character-taxon-results'!F47</f>
        <v>0.58682944309371998</v>
      </c>
      <c r="C47">
        <f>'character-taxon-results'!J47</f>
        <v>1</v>
      </c>
      <c r="D47">
        <f t="shared" si="1"/>
        <v>0.58682944309371998</v>
      </c>
    </row>
    <row r="48" spans="1:5" x14ac:dyDescent="0.3">
      <c r="A48">
        <f>'character-taxon-results'!D48</f>
        <v>0.680851063829787</v>
      </c>
      <c r="B48">
        <f>'character-taxon-results'!F48</f>
        <v>0.57668905838391304</v>
      </c>
      <c r="C48">
        <f>'character-taxon-results'!J48</f>
        <v>1</v>
      </c>
      <c r="D48">
        <f t="shared" si="1"/>
        <v>0.57668905838391304</v>
      </c>
    </row>
    <row r="49" spans="1:5" x14ac:dyDescent="0.3">
      <c r="A49">
        <f>'character-taxon-results'!D49</f>
        <v>0.67741935483870996</v>
      </c>
      <c r="B49">
        <f>'character-taxon-results'!F49</f>
        <v>0.57250543287467004</v>
      </c>
      <c r="C49">
        <f>'character-taxon-results'!J49</f>
        <v>1</v>
      </c>
      <c r="D49">
        <f t="shared" si="1"/>
        <v>0.57250543287467004</v>
      </c>
    </row>
    <row r="50" spans="1:5" x14ac:dyDescent="0.3">
      <c r="A50">
        <f>'character-taxon-results'!D50</f>
        <v>0.673684210526316</v>
      </c>
      <c r="B50">
        <f>'character-taxon-results'!F50</f>
        <v>0.56981838420961395</v>
      </c>
      <c r="C50">
        <f>'character-taxon-results'!J50</f>
        <v>1</v>
      </c>
      <c r="D50">
        <f t="shared" si="1"/>
        <v>0.56981838420961395</v>
      </c>
    </row>
    <row r="51" spans="1:5" x14ac:dyDescent="0.3">
      <c r="A51">
        <f>'character-taxon-results'!D51</f>
        <v>0.67032967032966995</v>
      </c>
      <c r="B51">
        <f>'character-taxon-results'!F51</f>
        <v>0.56388867107872398</v>
      </c>
      <c r="C51">
        <f>'character-taxon-results'!J51</f>
        <v>1</v>
      </c>
      <c r="D51">
        <f t="shared" si="1"/>
        <v>0.56388867107872398</v>
      </c>
    </row>
    <row r="52" spans="1:5" x14ac:dyDescent="0.3">
      <c r="A52">
        <f>'character-taxon-results'!D52</f>
        <v>0.66666666666666696</v>
      </c>
      <c r="B52">
        <f>'character-taxon-results'!F52</f>
        <v>0.56311704198120505</v>
      </c>
      <c r="C52">
        <f>'character-taxon-results'!J52</f>
        <v>1</v>
      </c>
      <c r="D52">
        <f t="shared" si="1"/>
        <v>0.56311704198120505</v>
      </c>
    </row>
    <row r="53" spans="1:5" x14ac:dyDescent="0.3">
      <c r="A53">
        <f>'character-taxon-results'!D53</f>
        <v>0.66666666666666696</v>
      </c>
      <c r="B53">
        <f>'character-taxon-results'!F53</f>
        <v>0.56311704198120505</v>
      </c>
      <c r="C53">
        <f>'character-taxon-results'!J53</f>
        <v>1</v>
      </c>
      <c r="D53">
        <f t="shared" si="1"/>
        <v>0.56311704198120505</v>
      </c>
    </row>
    <row r="54" spans="1:5" x14ac:dyDescent="0.3">
      <c r="A54">
        <f>'character-taxon-results'!D54</f>
        <v>0.65591397849462396</v>
      </c>
      <c r="B54">
        <f>'character-taxon-results'!F54</f>
        <v>0.55020830210626204</v>
      </c>
      <c r="C54">
        <f>'character-taxon-results'!J54</f>
        <v>1</v>
      </c>
      <c r="D54">
        <f t="shared" si="1"/>
        <v>0.55020830210626204</v>
      </c>
    </row>
    <row r="55" spans="1:5" x14ac:dyDescent="0.3">
      <c r="A55">
        <f>'character-taxon-results'!D55</f>
        <v>0.64583333333333304</v>
      </c>
      <c r="B55">
        <f>'character-taxon-results'!F55</f>
        <v>0.54161502872494105</v>
      </c>
      <c r="C55">
        <f>'character-taxon-results'!J55</f>
        <v>0</v>
      </c>
      <c r="E55">
        <f t="shared" si="0"/>
        <v>0.54161502872494105</v>
      </c>
    </row>
    <row r="56" spans="1:5" x14ac:dyDescent="0.3">
      <c r="A56">
        <f>'character-taxon-results'!D56</f>
        <v>0.64130434782608703</v>
      </c>
      <c r="B56">
        <f>'character-taxon-results'!F56</f>
        <v>0.53456674614849198</v>
      </c>
      <c r="C56">
        <f>'character-taxon-results'!J56</f>
        <v>0</v>
      </c>
      <c r="E56">
        <f t="shared" si="0"/>
        <v>0.53456674614849198</v>
      </c>
    </row>
    <row r="57" spans="1:5" x14ac:dyDescent="0.3">
      <c r="A57">
        <f>'character-taxon-results'!D57</f>
        <v>0.62765957446808496</v>
      </c>
      <c r="B57">
        <f>'character-taxon-results'!F57</f>
        <v>0.52183646222574898</v>
      </c>
      <c r="C57">
        <f>'character-taxon-results'!J57</f>
        <v>1</v>
      </c>
      <c r="D57">
        <f t="shared" si="1"/>
        <v>0.52183646222574898</v>
      </c>
    </row>
    <row r="58" spans="1:5" x14ac:dyDescent="0.3">
      <c r="A58">
        <f>'character-taxon-results'!D58</f>
        <v>0.62765957446808496</v>
      </c>
      <c r="B58">
        <f>'character-taxon-results'!F58</f>
        <v>0.52183646222574898</v>
      </c>
      <c r="C58">
        <f>'character-taxon-results'!J58</f>
        <v>1</v>
      </c>
      <c r="D58">
        <f t="shared" si="1"/>
        <v>0.52183646222574898</v>
      </c>
    </row>
    <row r="59" spans="1:5" x14ac:dyDescent="0.3">
      <c r="A59">
        <f>'character-taxon-results'!D59</f>
        <v>0.61702127659574502</v>
      </c>
      <c r="B59">
        <f>'character-taxon-results'!F59</f>
        <v>0.51101616177977305</v>
      </c>
      <c r="C59">
        <f>'character-taxon-results'!J59</f>
        <v>1</v>
      </c>
      <c r="D59">
        <f t="shared" si="1"/>
        <v>0.51101616177977305</v>
      </c>
    </row>
    <row r="60" spans="1:5" x14ac:dyDescent="0.3">
      <c r="A60">
        <f>'character-taxon-results'!D60</f>
        <v>0.61458333333333304</v>
      </c>
      <c r="B60">
        <f>'character-taxon-results'!F60</f>
        <v>0.50971862985363503</v>
      </c>
      <c r="C60">
        <f>'character-taxon-results'!J60</f>
        <v>1</v>
      </c>
      <c r="D60">
        <f t="shared" si="1"/>
        <v>0.50971862985363503</v>
      </c>
    </row>
    <row r="61" spans="1:5" x14ac:dyDescent="0.3">
      <c r="A61">
        <f>'character-taxon-results'!D61</f>
        <v>0.61538461538461497</v>
      </c>
      <c r="B61">
        <f>'character-taxon-results'!F61</f>
        <v>0.50751834098792004</v>
      </c>
      <c r="C61">
        <f>'character-taxon-results'!J61</f>
        <v>0</v>
      </c>
      <c r="E61">
        <f t="shared" si="0"/>
        <v>0.50751834098792004</v>
      </c>
    </row>
    <row r="62" spans="1:5" x14ac:dyDescent="0.3">
      <c r="A62">
        <f>'character-taxon-results'!D62</f>
        <v>0.61290322580645196</v>
      </c>
      <c r="B62">
        <f>'character-taxon-results'!F62</f>
        <v>0.50623858694687096</v>
      </c>
      <c r="C62">
        <f>'character-taxon-results'!J62</f>
        <v>0</v>
      </c>
      <c r="E62">
        <f t="shared" si="0"/>
        <v>0.50623858694687096</v>
      </c>
    </row>
    <row r="63" spans="1:5" x14ac:dyDescent="0.3">
      <c r="A63">
        <f>'character-taxon-results'!D63</f>
        <v>0.60869565217391297</v>
      </c>
      <c r="B63">
        <f>'character-taxon-results'!F63</f>
        <v>0.50136868025161396</v>
      </c>
      <c r="C63">
        <f>'character-taxon-results'!J63</f>
        <v>1</v>
      </c>
      <c r="D63">
        <f t="shared" si="1"/>
        <v>0.50136868025161396</v>
      </c>
    </row>
    <row r="64" spans="1:5" x14ac:dyDescent="0.3">
      <c r="A64">
        <f>'character-taxon-results'!D64</f>
        <v>0.60638297872340396</v>
      </c>
      <c r="B64">
        <f>'character-taxon-results'!F64</f>
        <v>0.50024394262711203</v>
      </c>
      <c r="C64">
        <f>'character-taxon-results'!J64</f>
        <v>1</v>
      </c>
      <c r="D64">
        <f t="shared" si="1"/>
        <v>0.50024394262711203</v>
      </c>
    </row>
    <row r="65" spans="1:5" x14ac:dyDescent="0.3">
      <c r="A65">
        <f>'character-taxon-results'!D65</f>
        <v>0.60416666666666696</v>
      </c>
      <c r="B65">
        <f>'character-taxon-results'!F65</f>
        <v>0.49917842892435599</v>
      </c>
      <c r="C65">
        <f>'character-taxon-results'!J65</f>
        <v>0</v>
      </c>
      <c r="E65">
        <f t="shared" si="0"/>
        <v>0.49917842892435599</v>
      </c>
    </row>
    <row r="66" spans="1:5" x14ac:dyDescent="0.3">
      <c r="A66">
        <f>'character-taxon-results'!D66</f>
        <v>0.60215053763440896</v>
      </c>
      <c r="B66">
        <f>'character-taxon-results'!F66</f>
        <v>0.49537087688305298</v>
      </c>
      <c r="C66">
        <f>'character-taxon-results'!J66</f>
        <v>0</v>
      </c>
      <c r="E66">
        <f t="shared" si="0"/>
        <v>0.49537087688305298</v>
      </c>
    </row>
    <row r="67" spans="1:5" x14ac:dyDescent="0.3">
      <c r="A67">
        <f>'character-taxon-results'!D67</f>
        <v>0.6</v>
      </c>
      <c r="B67">
        <f>'character-taxon-results'!F67</f>
        <v>0.49439391571566998</v>
      </c>
      <c r="C67">
        <f>'character-taxon-results'!J67</f>
        <v>1</v>
      </c>
      <c r="D67">
        <f t="shared" ref="D67:D101" si="2">IF(C67=1,B67,"")</f>
        <v>0.49439391571566998</v>
      </c>
    </row>
    <row r="68" spans="1:5" x14ac:dyDescent="0.3">
      <c r="A68">
        <f>'character-taxon-results'!D68</f>
        <v>0.58064516129032295</v>
      </c>
      <c r="B68">
        <f>'character-taxon-results'!F68</f>
        <v>0.47378015212844699</v>
      </c>
      <c r="C68">
        <f>'character-taxon-results'!J68</f>
        <v>0</v>
      </c>
      <c r="E68">
        <f t="shared" ref="E68:E97" si="3">IF(C68=0,B68,"")</f>
        <v>0.47378015212844699</v>
      </c>
    </row>
    <row r="69" spans="1:5" x14ac:dyDescent="0.3">
      <c r="A69">
        <f>'character-taxon-results'!D69</f>
        <v>0.58064516129032295</v>
      </c>
      <c r="B69">
        <f>'character-taxon-results'!F69</f>
        <v>0.47378015212844699</v>
      </c>
      <c r="C69">
        <f>'character-taxon-results'!J69</f>
        <v>1</v>
      </c>
      <c r="D69">
        <f t="shared" si="2"/>
        <v>0.47378015212844699</v>
      </c>
    </row>
    <row r="70" spans="1:5" x14ac:dyDescent="0.3">
      <c r="A70">
        <f>'character-taxon-results'!D70</f>
        <v>0.58064516129032295</v>
      </c>
      <c r="B70">
        <f>'character-taxon-results'!F70</f>
        <v>0.47378015212844699</v>
      </c>
      <c r="C70">
        <f>'character-taxon-results'!J70</f>
        <v>1</v>
      </c>
      <c r="D70">
        <f t="shared" si="2"/>
        <v>0.47378015212844699</v>
      </c>
    </row>
    <row r="71" spans="1:5" x14ac:dyDescent="0.3">
      <c r="A71">
        <f>'character-taxon-results'!D71</f>
        <v>0.57291666666666696</v>
      </c>
      <c r="B71">
        <f>'character-taxon-results'!F71</f>
        <v>0.46782506880222602</v>
      </c>
      <c r="C71">
        <f>'character-taxon-results'!J71</f>
        <v>0</v>
      </c>
      <c r="E71">
        <f t="shared" si="3"/>
        <v>0.46782506880222602</v>
      </c>
    </row>
    <row r="72" spans="1:5" x14ac:dyDescent="0.3">
      <c r="A72">
        <f>'character-taxon-results'!D72</f>
        <v>0.56842105263157905</v>
      </c>
      <c r="B72">
        <f>'character-taxon-results'!F72</f>
        <v>0.46277150551470397</v>
      </c>
      <c r="C72">
        <f>'character-taxon-results'!J72</f>
        <v>0</v>
      </c>
      <c r="E72">
        <f t="shared" si="3"/>
        <v>0.46277150551470397</v>
      </c>
    </row>
    <row r="73" spans="1:5" x14ac:dyDescent="0.3">
      <c r="A73">
        <f>'character-taxon-results'!D73</f>
        <v>0.5625</v>
      </c>
      <c r="B73">
        <f>'character-taxon-results'!F73</f>
        <v>0.45746146597170501</v>
      </c>
      <c r="C73">
        <f>'character-taxon-results'!J73</f>
        <v>0</v>
      </c>
      <c r="E73">
        <f t="shared" si="3"/>
        <v>0.45746146597170501</v>
      </c>
    </row>
    <row r="74" spans="1:5" x14ac:dyDescent="0.3">
      <c r="A74">
        <f>'character-taxon-results'!D74</f>
        <v>0.5625</v>
      </c>
      <c r="B74">
        <f>'character-taxon-results'!F74</f>
        <v>0.45746146597170501</v>
      </c>
      <c r="C74">
        <f>'character-taxon-results'!J74</f>
        <v>1</v>
      </c>
      <c r="D74">
        <f t="shared" si="2"/>
        <v>0.45746146597170501</v>
      </c>
    </row>
    <row r="75" spans="1:5" x14ac:dyDescent="0.3">
      <c r="A75">
        <f>'character-taxon-results'!D75</f>
        <v>0.55913978494623695</v>
      </c>
      <c r="B75">
        <f>'character-taxon-results'!F75</f>
        <v>0.452378864448235</v>
      </c>
      <c r="C75">
        <f>'character-taxon-results'!J75</f>
        <v>1</v>
      </c>
      <c r="D75">
        <f t="shared" si="2"/>
        <v>0.452378864448235</v>
      </c>
    </row>
    <row r="76" spans="1:5" x14ac:dyDescent="0.3">
      <c r="A76">
        <f>'character-taxon-results'!D76</f>
        <v>0.54736842105263195</v>
      </c>
      <c r="B76">
        <f>'character-taxon-results'!F76</f>
        <v>0.44191295491893101</v>
      </c>
      <c r="C76">
        <f>'character-taxon-results'!J76</f>
        <v>1</v>
      </c>
      <c r="D76">
        <f t="shared" si="2"/>
        <v>0.44191295491893101</v>
      </c>
    </row>
    <row r="77" spans="1:5" x14ac:dyDescent="0.3">
      <c r="A77">
        <f>'character-taxon-results'!D77</f>
        <v>0.54838709677419395</v>
      </c>
      <c r="B77">
        <f>'character-taxon-results'!F77</f>
        <v>0.44174822882878301</v>
      </c>
      <c r="C77">
        <f>'character-taxon-results'!J77</f>
        <v>0</v>
      </c>
      <c r="E77">
        <f t="shared" si="3"/>
        <v>0.44174822882878301</v>
      </c>
    </row>
    <row r="78" spans="1:5" x14ac:dyDescent="0.3">
      <c r="A78">
        <f>'character-taxon-results'!D78</f>
        <v>0.54945054945054905</v>
      </c>
      <c r="B78">
        <f>'character-taxon-results'!F78</f>
        <v>0.44158814034110899</v>
      </c>
      <c r="C78">
        <f>'character-taxon-results'!J78</f>
        <v>1</v>
      </c>
      <c r="D78">
        <f t="shared" si="2"/>
        <v>0.44158814034110899</v>
      </c>
    </row>
    <row r="79" spans="1:5" x14ac:dyDescent="0.3">
      <c r="A79">
        <f>'character-taxon-results'!D79</f>
        <v>0.54166666666666696</v>
      </c>
      <c r="B79">
        <f>'character-taxon-results'!F79</f>
        <v>0.43686339407750302</v>
      </c>
      <c r="C79">
        <f>'character-taxon-results'!J79</f>
        <v>1</v>
      </c>
      <c r="D79">
        <f t="shared" si="2"/>
        <v>0.43686339407750302</v>
      </c>
    </row>
    <row r="80" spans="1:5" x14ac:dyDescent="0.3">
      <c r="A80">
        <f>'character-taxon-results'!D80</f>
        <v>0.53763440860215095</v>
      </c>
      <c r="B80">
        <f>'character-taxon-results'!F80</f>
        <v>0.43116385540108698</v>
      </c>
      <c r="C80">
        <f>'character-taxon-results'!J80</f>
        <v>1</v>
      </c>
      <c r="D80">
        <f t="shared" si="2"/>
        <v>0.43116385540108698</v>
      </c>
    </row>
    <row r="81" spans="1:5" x14ac:dyDescent="0.3">
      <c r="A81">
        <f>'character-taxon-results'!D81</f>
        <v>0.52631578947368396</v>
      </c>
      <c r="B81">
        <f>'character-taxon-results'!F81</f>
        <v>0.42122994461857599</v>
      </c>
      <c r="C81">
        <f>'character-taxon-results'!J81</f>
        <v>1</v>
      </c>
      <c r="D81">
        <f t="shared" si="2"/>
        <v>0.42122994461857599</v>
      </c>
    </row>
    <row r="82" spans="1:5" x14ac:dyDescent="0.3">
      <c r="A82">
        <f>'character-taxon-results'!D82</f>
        <v>0.51612903225806495</v>
      </c>
      <c r="B82">
        <f>'character-taxon-results'!F82</f>
        <v>0.410133062984324</v>
      </c>
      <c r="C82">
        <f>'character-taxon-results'!J82</f>
        <v>1</v>
      </c>
      <c r="D82">
        <f t="shared" si="2"/>
        <v>0.410133062984324</v>
      </c>
    </row>
    <row r="83" spans="1:5" x14ac:dyDescent="0.3">
      <c r="A83">
        <f>'character-taxon-results'!D83</f>
        <v>0.50537634408602194</v>
      </c>
      <c r="B83">
        <f>'character-taxon-results'!F83</f>
        <v>0.39968638840852799</v>
      </c>
      <c r="C83">
        <f>'character-taxon-results'!J83</f>
        <v>1</v>
      </c>
      <c r="D83">
        <f t="shared" si="2"/>
        <v>0.39968638840852799</v>
      </c>
    </row>
    <row r="84" spans="1:5" x14ac:dyDescent="0.3">
      <c r="A84">
        <f>'character-taxon-results'!D84</f>
        <v>0.50537634408602194</v>
      </c>
      <c r="B84">
        <f>'character-taxon-results'!F84</f>
        <v>0.39968638840852799</v>
      </c>
      <c r="C84">
        <f>'character-taxon-results'!J84</f>
        <v>1</v>
      </c>
      <c r="D84">
        <f t="shared" si="2"/>
        <v>0.39968638840852799</v>
      </c>
    </row>
    <row r="85" spans="1:5" x14ac:dyDescent="0.3">
      <c r="A85">
        <f>'character-taxon-results'!D85</f>
        <v>0.5</v>
      </c>
      <c r="B85">
        <f>'character-taxon-results'!F85</f>
        <v>0.39505516823534198</v>
      </c>
      <c r="C85">
        <f>'character-taxon-results'!J85</f>
        <v>1</v>
      </c>
      <c r="D85">
        <f t="shared" si="2"/>
        <v>0.39505516823534198</v>
      </c>
    </row>
    <row r="86" spans="1:5" x14ac:dyDescent="0.3">
      <c r="A86">
        <f>'character-taxon-results'!D86</f>
        <v>0.483870967741935</v>
      </c>
      <c r="B86">
        <f>'character-taxon-results'!F86</f>
        <v>0.37893031645428299</v>
      </c>
      <c r="C86">
        <f>'character-taxon-results'!J86</f>
        <v>0</v>
      </c>
      <c r="E86">
        <f t="shared" si="3"/>
        <v>0.37893031645428299</v>
      </c>
    </row>
    <row r="87" spans="1:5" x14ac:dyDescent="0.3">
      <c r="A87">
        <f>'character-taxon-results'!D87</f>
        <v>0.47826086956521702</v>
      </c>
      <c r="B87">
        <f>'character-taxon-results'!F87</f>
        <v>0.37296981304655202</v>
      </c>
      <c r="C87">
        <f>'character-taxon-results'!J87</f>
        <v>0</v>
      </c>
      <c r="E87">
        <f t="shared" si="3"/>
        <v>0.37296981304655202</v>
      </c>
    </row>
    <row r="88" spans="1:5" x14ac:dyDescent="0.3">
      <c r="A88">
        <f>'character-taxon-results'!D88</f>
        <v>0.473118279569892</v>
      </c>
      <c r="B88">
        <f>'character-taxon-results'!F88</f>
        <v>0.36862104083111402</v>
      </c>
      <c r="C88">
        <f>'character-taxon-results'!J88</f>
        <v>1</v>
      </c>
      <c r="D88">
        <f t="shared" si="2"/>
        <v>0.36862104083111402</v>
      </c>
    </row>
    <row r="89" spans="1:5" x14ac:dyDescent="0.3">
      <c r="A89">
        <f>'character-taxon-results'!D89</f>
        <v>0.467391304347826</v>
      </c>
      <c r="B89">
        <f>'character-taxon-results'!F89</f>
        <v>0.36257750769092101</v>
      </c>
      <c r="C89">
        <f>'character-taxon-results'!J89</f>
        <v>0</v>
      </c>
      <c r="E89">
        <f t="shared" si="3"/>
        <v>0.36257750769092101</v>
      </c>
    </row>
    <row r="90" spans="1:5" x14ac:dyDescent="0.3">
      <c r="A90">
        <f>'character-taxon-results'!D90</f>
        <v>0.44565217391304301</v>
      </c>
      <c r="B90">
        <f>'character-taxon-results'!F90</f>
        <v>0.341935324040401</v>
      </c>
      <c r="C90">
        <f>'character-taxon-results'!J90</f>
        <v>0</v>
      </c>
      <c r="E90">
        <f t="shared" si="3"/>
        <v>0.341935324040401</v>
      </c>
    </row>
    <row r="91" spans="1:5" x14ac:dyDescent="0.3">
      <c r="A91">
        <f>'character-taxon-results'!D91</f>
        <v>0.44565217391304301</v>
      </c>
      <c r="B91">
        <f>'character-taxon-results'!F91</f>
        <v>0.341935324040401</v>
      </c>
      <c r="C91">
        <f>'character-taxon-results'!J91</f>
        <v>0</v>
      </c>
      <c r="E91">
        <f t="shared" si="3"/>
        <v>0.341935324040401</v>
      </c>
    </row>
    <row r="92" spans="1:5" x14ac:dyDescent="0.3">
      <c r="A92">
        <f>'character-taxon-results'!D92</f>
        <v>0.4375</v>
      </c>
      <c r="B92">
        <f>'character-taxon-results'!F92</f>
        <v>0.33642292917596001</v>
      </c>
      <c r="C92">
        <f>'character-taxon-results'!J92</f>
        <v>1</v>
      </c>
      <c r="D92">
        <f t="shared" si="2"/>
        <v>0.33642292917596001</v>
      </c>
    </row>
    <row r="93" spans="1:5" x14ac:dyDescent="0.3">
      <c r="A93">
        <f>'character-taxon-results'!D93</f>
        <v>0.43010752688171999</v>
      </c>
      <c r="B93">
        <f>'character-taxon-results'!F93</f>
        <v>0.32784674098406602</v>
      </c>
      <c r="C93">
        <f>'character-taxon-results'!J93</f>
        <v>1</v>
      </c>
      <c r="D93">
        <f t="shared" si="2"/>
        <v>0.32784674098406602</v>
      </c>
    </row>
    <row r="94" spans="1:5" x14ac:dyDescent="0.3">
      <c r="A94">
        <f>'character-taxon-results'!D94</f>
        <v>0.41935483870967699</v>
      </c>
      <c r="B94">
        <f>'character-taxon-results'!F94</f>
        <v>0.31777047316222301</v>
      </c>
      <c r="C94">
        <f>'character-taxon-results'!J94</f>
        <v>1</v>
      </c>
      <c r="D94">
        <f t="shared" si="2"/>
        <v>0.31777047316222301</v>
      </c>
    </row>
    <row r="95" spans="1:5" x14ac:dyDescent="0.3">
      <c r="A95">
        <f>'character-taxon-results'!D95</f>
        <v>0.41666666666666702</v>
      </c>
      <c r="B95">
        <f>'character-taxon-results'!F95</f>
        <v>0.31684940653370702</v>
      </c>
      <c r="C95">
        <f>'character-taxon-results'!J95</f>
        <v>0</v>
      </c>
      <c r="E95">
        <f t="shared" si="3"/>
        <v>0.31684940653370702</v>
      </c>
    </row>
    <row r="96" spans="1:5" x14ac:dyDescent="0.3">
      <c r="A96">
        <f>'character-taxon-results'!D96</f>
        <v>0.39560439560439598</v>
      </c>
      <c r="B96">
        <f>'character-taxon-results'!F96</f>
        <v>0.29460486955469201</v>
      </c>
      <c r="C96">
        <f>'character-taxon-results'!J96</f>
        <v>1</v>
      </c>
      <c r="D96">
        <f t="shared" si="2"/>
        <v>0.29460486955469201</v>
      </c>
    </row>
    <row r="97" spans="1:5" x14ac:dyDescent="0.3">
      <c r="A97">
        <f>'character-taxon-results'!D97</f>
        <v>0.36559139784946199</v>
      </c>
      <c r="B97">
        <f>'character-taxon-results'!F97</f>
        <v>0.26811909102013498</v>
      </c>
      <c r="C97">
        <f>'character-taxon-results'!J97</f>
        <v>0</v>
      </c>
      <c r="E97">
        <f t="shared" si="3"/>
        <v>0.26811909102013498</v>
      </c>
    </row>
    <row r="98" spans="1:5" x14ac:dyDescent="0.3">
      <c r="A98">
        <f>'character-taxon-results'!D98</f>
        <v>0.36170212765957399</v>
      </c>
      <c r="B98">
        <f>'character-taxon-results'!F98</f>
        <v>0.265082479895898</v>
      </c>
      <c r="C98">
        <f>'character-taxon-results'!J98</f>
        <v>1</v>
      </c>
      <c r="D98">
        <f t="shared" si="2"/>
        <v>0.265082479895898</v>
      </c>
    </row>
    <row r="99" spans="1:5" x14ac:dyDescent="0.3">
      <c r="A99">
        <f>'character-taxon-results'!D99</f>
        <v>0.35869565217391303</v>
      </c>
      <c r="B99">
        <f>'character-taxon-results'!F99</f>
        <v>0.26132923829397497</v>
      </c>
      <c r="C99">
        <f>'character-taxon-results'!J99</f>
        <v>1</v>
      </c>
      <c r="D99">
        <f t="shared" si="2"/>
        <v>0.26132923829397497</v>
      </c>
    </row>
    <row r="100" spans="1:5" x14ac:dyDescent="0.3">
      <c r="A100">
        <f>'character-taxon-results'!D100</f>
        <v>0.35869565217391303</v>
      </c>
      <c r="B100">
        <f>'character-taxon-results'!F100</f>
        <v>0.26132923829397497</v>
      </c>
      <c r="C100">
        <f>'character-taxon-results'!J100</f>
        <v>1</v>
      </c>
      <c r="D100">
        <f t="shared" si="2"/>
        <v>0.26132923829397497</v>
      </c>
    </row>
    <row r="101" spans="1:5" x14ac:dyDescent="0.3">
      <c r="A101">
        <f>'character-taxon-results'!D101</f>
        <v>0.35416666666666702</v>
      </c>
      <c r="B101">
        <f>'character-taxon-results'!F101</f>
        <v>0.259212373502126</v>
      </c>
      <c r="C101">
        <f>'character-taxon-results'!J101</f>
        <v>1</v>
      </c>
      <c r="D101">
        <f t="shared" si="2"/>
        <v>0.259212373502126</v>
      </c>
    </row>
  </sheetData>
  <sortState ref="D2:E121">
    <sortCondition descending="1" ref="E2:E1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character-taxon-results</vt:lpstr>
      <vt:lpstr>Threshold 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tgd</dc:creator>
  <cp:lastModifiedBy>Thomas G. Dietterich</cp:lastModifiedBy>
  <dcterms:created xsi:type="dcterms:W3CDTF">2015-11-23T06:21:17Z</dcterms:created>
  <dcterms:modified xsi:type="dcterms:W3CDTF">2016-05-23T04:11:17Z</dcterms:modified>
</cp:coreProperties>
</file>